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00" windowHeight="7305" activeTab="1"/>
  </bookViews>
  <sheets>
    <sheet name="封面" sheetId="11" r:id="rId1"/>
    <sheet name="问题跟踪管理" sheetId="2" r:id="rId2"/>
    <sheet name="代码提交记录" sheetId="3" r:id="rId3"/>
    <sheet name="代码包统计" sheetId="4" r:id="rId4"/>
    <sheet name="质量统计分析" sheetId="5" r:id="rId5"/>
    <sheet name="走查文件清单" sheetId="6" state="hidden" r:id="rId6"/>
    <sheet name="字典" sheetId="7" state="hidden" r:id="rId7"/>
    <sheet name="帮助说明" sheetId="8" r:id="rId8"/>
    <sheet name="模板管理信息" sheetId="12" r:id="rId9"/>
    <sheet name="包文件" sheetId="10" state="hidden" r:id="rId10"/>
  </sheets>
  <definedNames>
    <definedName name="_xlnm._FilterDatabase" localSheetId="2" hidden="1">代码提交记录!$A$1:$O$424</definedName>
    <definedName name="书写规范">帮助说明!$B$75:$B$88</definedName>
    <definedName name="提交规范">字典!$C$2:$C$4</definedName>
    <definedName name="问题分类">帮助说明!$B$74:$B$88</definedName>
    <definedName name="规范">帮助说明!$B$59:$B$70</definedName>
    <definedName name="开发规范">字典!$B$2:$B$4</definedName>
    <definedName name="代码审查规范">字典!$D$2:$D$7</definedName>
    <definedName name="问题来源">字典!$A$2:$A$4</definedName>
  </definedNames>
  <calcPr calcId="144525"/>
</workbook>
</file>

<file path=xl/sharedStrings.xml><?xml version="1.0" encoding="utf-8"?>
<sst xmlns="http://schemas.openxmlformats.org/spreadsheetml/2006/main" count="2536" uniqueCount="806">
  <si>
    <t>代码评审记录</t>
  </si>
  <si>
    <t>配置项编号</t>
  </si>
  <si>
    <t>密级</t>
  </si>
  <si>
    <t>秘密</t>
  </si>
  <si>
    <t>版本</t>
  </si>
  <si>
    <t>NA</t>
  </si>
  <si>
    <t>拟制</t>
  </si>
  <si>
    <t>日期</t>
  </si>
  <si>
    <t>审核</t>
  </si>
  <si>
    <t>批准</t>
  </si>
  <si>
    <t>序号</t>
  </si>
  <si>
    <t>包名</t>
  </si>
  <si>
    <t>仓库地址</t>
  </si>
  <si>
    <t>问题描述</t>
  </si>
  <si>
    <t>类型</t>
  </si>
  <si>
    <t>使用规范</t>
  </si>
  <si>
    <t>提出人</t>
  </si>
  <si>
    <t>提出日期</t>
  </si>
  <si>
    <t>责任人</t>
  </si>
  <si>
    <t>解决时间</t>
  </si>
  <si>
    <t>问题状态</t>
  </si>
  <si>
    <t>提出月</t>
  </si>
  <si>
    <t>filearmor</t>
  </si>
  <si>
    <t>代码多处缩进存在问题，先定义好代码风格，给出 .editorconfig 和 clang-format 格式化的命令</t>
  </si>
  <si>
    <t>书写规范</t>
  </si>
  <si>
    <t>闫博文</t>
  </si>
  <si>
    <t>kernel_interface.c: AA_IFACE_FILE_X 的定义需要更改，AA 应该改为 FA</t>
  </si>
  <si>
    <t>变量规范</t>
  </si>
  <si>
    <t xml:space="preserve"> libfilearmor 库调用的权限问题，另外如何保证配置文件被合法的修改</t>
  </si>
  <si>
    <t>功能优化</t>
  </si>
  <si>
    <t>待确认</t>
  </si>
  <si>
    <t>filearmor sysfs：有无访问控制方法</t>
  </si>
  <si>
    <t>libfilearmor: 函数命名风格不统一，可以参考wiki上的代码规范</t>
  </si>
  <si>
    <t>fa_get_profilestring: fgetc 的方式效率低，考虑使用 fgets + memcpy 的方式</t>
  </si>
  <si>
    <t>fa_rule_trans: 可以考虑使用 memcpy</t>
  </si>
  <si>
    <t>提交的代码中包含动态生成的文件，如测试程序</t>
  </si>
  <si>
    <t>提交内容规范</t>
  </si>
  <si>
    <t>测试用例按照有意义的场景进行编写</t>
  </si>
  <si>
    <t>对管控文件拷贝到外接存储设备没有管控。（超出需求单位不做处理）</t>
  </si>
  <si>
    <t>杨明君</t>
  </si>
  <si>
    <t>close</t>
  </si>
  <si>
    <t>性能计算方法</t>
  </si>
  <si>
    <t>性能测试方法</t>
  </si>
  <si>
    <t>只能获取执行第一个应用，通过bash脚本启动，可以绕过</t>
  </si>
  <si>
    <t>代码安全漏洞</t>
  </si>
  <si>
    <t>张亚</t>
  </si>
  <si>
    <t>提交名称</t>
  </si>
  <si>
    <t>状态</t>
  </si>
  <si>
    <t>提交者</t>
  </si>
  <si>
    <t>分支号</t>
  </si>
  <si>
    <t>提交日期</t>
  </si>
  <si>
    <t>问题个数</t>
  </si>
  <si>
    <t>影响代码行数</t>
  </si>
  <si>
    <t>提交月</t>
  </si>
  <si>
    <t xml:space="preserve">fix(network): IP冲突检测接口调整
不等待超时返回结果，结果通过信号告知
Log: IP冲突方式调整
Task: https://pms.uniontech.com/zentao/task-view-78387.html
Change-Id: I90f611166765f4d4c16b273a5ad6ce4f835420e5
</t>
  </si>
  <si>
    <t>MERGED</t>
  </si>
  <si>
    <t>ut003660</t>
  </si>
  <si>
    <t>dde-qt-dbus-factory</t>
  </si>
  <si>
    <t>maintain/5.3</t>
  </si>
  <si>
    <t xml:space="preserve">feat: 新增认证对称加密接口
新增认证对称加密接口，用于传输对称加密的密钥。
Log:
Change-Id: I54aad825794e17c0f9ed55ec75592381ec519fb7
</t>
  </si>
  <si>
    <t>ut000893</t>
  </si>
  <si>
    <t xml:space="preserve">fix: 新增电脑进入休眠模式接口
对应增加dde-daemon中休眠模式相关功能接口
Log: 新增电脑进入休眠模式设置的相关功能接口
Task: https://pms.uniontech.com/zentao/task-view-80186.html
Change-Id: I2c19f844faa05c8e3686f18e38ed6562ff034fe8
</t>
  </si>
  <si>
    <t>ut003441</t>
  </si>
  <si>
    <t>maintain/5.3.0.24+story10974</t>
  </si>
  <si>
    <t xml:space="preserve">feat: 添加系统电源相关的dbus信号
添加dbus信号SuspendState、ScreenFullBlack
Log: 添加系统电源相关的dbus信号
Bug: https://pms.uniontech.com/zentao/bug-view-88471.html
Change-Id: Icf2c0b8d8cef721184140420e995487e2bd109c2
</t>
  </si>
  <si>
    <t>ut001454</t>
  </si>
  <si>
    <t>dev/pad</t>
  </si>
  <si>
    <t xml:space="preserve">feat: 新增密码过期提示接口
新增接口 PasswordExpiredInfo，用于获取用户密码有效状态和剩余有效时间。
Log:
Change-Id: I91f07a348124d56083fe788b7d5fb741842a4316
</t>
  </si>
  <si>
    <t xml:space="preserve">style: 调整代码格式
调整代码格式。
Log:
Change-Id: I6b03a5b5f48145e836e8ac215b34a41dad963dfa
</t>
  </si>
  <si>
    <t xml:space="preserve">feat: uos-resource-manager项目xml文件添加
添加新的联网管控与远程访问接口
Log: 添加xml文件uos-resource-manager接口
Task: https://pms.uniontech.com/zentao/task-view-77644.html
Change-Id: I98e6c0fa6a83034d88d65a863c925b99afc386c7
</t>
  </si>
  <si>
    <t>ABANDONED</t>
  </si>
  <si>
    <t>ut000295</t>
  </si>
  <si>
    <t xml:space="preserve">Revert "Revert "fix(network): IP冲突检测接口调整""
This reverts commit 682faf8e5e782742f9a9aff4ed8992fd7814c35a.
Log: 后端代码已合并，同步更新此接口
Task: https://pms.uniontech.com/zentao/task-view-79863.html
Change-Id: I86e863ace472bdd1dcdecdd1e4850dffa92a2809
</t>
  </si>
  <si>
    <t>ut003459</t>
  </si>
  <si>
    <t xml:space="preserve">Revert "fix(network): IP冲突检测接口调整"
This reverts commit 70812c04b9944c64f0dd9bc70366b37abda8e8ba.
Log: 后端其他代码还未合并，这个提交先合入会导致前端编译失败
Task: https://pms.uniontech.com/zentao/task-view-79863.html
Change-Id: I244ca34c2f6864e0f5b423c7624afe56744a5399
</t>
  </si>
  <si>
    <t>ut000168</t>
  </si>
  <si>
    <t xml:space="preserve">refactor: 网络库接口调用增加命名空间
网络库的接口中对每个类增加了命名空间，用来区别其他的网络接口，
Log: 网络库接口修改错误的函数名，增加命名空间，代码中增加了对命名空间的引用
Change-Id: I16c11d14178d064558cee178d40a44cf5dcce8a0
</t>
  </si>
  <si>
    <t>ut003640</t>
  </si>
  <si>
    <t>dde-dock</t>
  </si>
  <si>
    <t>dev/network-refactor</t>
  </si>
  <si>
    <t xml:space="preserve">fix: 修复双屏扩展模式时切换主副屏时任务栏不随主屏切换问题
重启时m_currentScreen初始化为当前主屏,切换主副屏时由于m_currentScreen不为空,任务栏无法设置当前屏幕,位置不随主屏
切换
Log: 修复双屏扩展模式时切换主副屏时任务栏不随主屏切换问题
Bug: https://pms.uniontech.com/zentao/bug-view-85698.html
Change-Id: I97d02f9958337ea4b5c1c6c77eb25af4915d4585
</t>
  </si>
  <si>
    <t>ut000966</t>
  </si>
  <si>
    <t>maintain/5.2</t>
  </si>
  <si>
    <t xml:space="preserve">fix: 修复多任务视图插件在开关特效功能时显示错误
在开启特效模式时，需要判断是否显示多任务视图插件
Log: 修复多任务视图插件显示异常
Bug: https://pms.uniontech.com/zentao/bug-view-85813.html
Change-Id: If87669e4a870757819a173437ac71d90c8efa1ed
</t>
  </si>
  <si>
    <t>ut003502</t>
  </si>
  <si>
    <t>master</t>
  </si>
  <si>
    <t xml:space="preserve">fix: 增加测试用例输出成xml,便于后端获取测试报告数据
增加测试用例输出成xml,便于后端获取测试报告数据
Log:
Change-Id: I2c7c12c1341253376770e412ca1a7f380bf3a94d
</t>
  </si>
  <si>
    <t>ut003170</t>
  </si>
  <si>
    <t xml:space="preserve">fix: 修改获取屏幕区域缩放前分辨率的方式
在当前显示器设置了缩放因子的情况下，缩放前的分辨率是通过当前分辨率乘以缩放因子得到的，会有误差。改成了通过QScreen的handle()-&gt;geometry()函数能拿到缩放前的分辨率，和桌面获取分辨率保持一致
Log: 修复高分辨率屏幕设置缩放因子切换到低分辨率屏幕下桌面图标显示不全的bug
Bug: https://pms.uniontech.com/zentao/bug-view-87627.html
Change-Id: I26d772666f44abb1dacc961040301abbe2db1858
</t>
  </si>
  <si>
    <t xml:space="preserve">feat: 添加任务栏ip冲突功能的翻译文件．
添加任务栏ip冲突功能的翻译文件
Log: 新增ip冲突检测翻译
Task: https://pms.uniontech.com/zentao/task-view-80697.html
Change-Id: I78dbd630d0bda81e8ed7cb6c0ead6182d500bcee
</t>
  </si>
  <si>
    <t xml:space="preserve">fix: 修复Dbus接口获取默认插件不全、缺失
1.任务栏加载插件结束的信号没有触发
Log: 优化插件加载
Bug: https://pms.uniontech.com/zentao/bug-view-85856.html
Change-Id: Ie56c75bac4c38e46790a3311a4ec824d408497b1
</t>
  </si>
  <si>
    <t xml:space="preserve">Revert "feat:  根据后端提供的接口，屏蔽前端适配器"
This reverts commit 4266af72fb3c4940ce30468199b9d90002016c9e.
Reason for revert: 后端需求，要求前端不屏蔽可以开热点的wifi网卡
Change-Id: I621ec426f930db2978d08ef79f19805b6e8b0331
</t>
  </si>
  <si>
    <t>ut000647</t>
  </si>
  <si>
    <t>wayland/master</t>
  </si>
  <si>
    <t xml:space="preserve">fix: 修复Dbus接口获取默认插件不全、缺失
1.任务栏加载插件结束的信号没有触发
Log: 优化插件加载
Bug: https://pms.uniontech.com/zentao/bug-view-85856.html
Change-Id: Ifbc58f917a6d2f8db8fe586f71109d099b5fe805
</t>
  </si>
  <si>
    <t xml:space="preserve">fix: 任务栏默认不加载liboverlay-warning.so插件
gsetting里面默认不加载liboverlay-warning.so
Log: 修改gsetting配置
Task: https://pms.uniontech.com/zentao/bug-view-87732.html
      https://pms.uniontech.com/zentao/bug-view-87334.html
Change-Id: I342d82077d3e11905cffe80d4456c38a14134789
</t>
  </si>
  <si>
    <t>ut000898</t>
  </si>
  <si>
    <t>cloudClient/5.1_0107</t>
  </si>
  <si>
    <t xml:space="preserve">feat: 有线网卡的切换的功能
增加有线网络的网卡互相切换,断开有线网络后不禁用网卡的功能
Log: 完成有线网络的网卡切换的功能
Change-Id: Ifce4793c82168b9bb3c2e105a35d8778d695895d
</t>
  </si>
  <si>
    <t>maintain/network_switch</t>
  </si>
  <si>
    <t xml:space="preserve">feat: 任务栏添加ip冲突提示功能
其他主机与本地ip冲突，任务栏网络图标变为offline状态，鼠标悬浮在网络图标上提示ip冲突.
Log: 任务栏新增ip冲突提示功能
Task: https://pms.uniontech.com/zentao/task-view-78387.html
Bug: https://pms.uniontech.com/zentao/bug-view-87420.html
Change-Id: I3c0357b811b384c16cf1416e0f14009ab6e22534
</t>
  </si>
  <si>
    <t xml:space="preserve">fix: 修改获取屏幕区域当前分辨率的显示方式
显示器同时连接4k屏幕和1080屏幕，若在4k屏幕下设置缩放因子为2.75，得到的原始分辨率始终比实际原始分辨率大，导致桌面无法正确识别当前的显示器
Log: 修复屏幕缩放因子为小数的情况下屏幕分辨率的误差的问题
Bug: https://pms.uniontech.com/zentao/bug-view-87627.html
Change-Id: I24db62c04b1e907bb36b2a19296f618339947175
</t>
  </si>
  <si>
    <t xml:space="preserve">fix: 修改获取屏幕区域当前分辨率的显示方式
显示器同时连接4k屏幕和1080屏幕，若在4k屏幕下设置缩放因子为2.75，得到的原始分辨率始终比实际原始分辨率大，导致桌面无法正确识别当前的显示器
Log: 修复屏幕缩放因子为小数的情况下屏幕分辨率的误差的问题
Bug: https://pms.uniontech.com/zentao/bug-view-87627.html
Change-Id: Ice1369af0d756837aa527131503d8a380b5d8cf0
</t>
  </si>
  <si>
    <t xml:space="preserve">fix: 修复在dp口连接多个屏幕，复制模式下应用程序窗口跨越任务栏
在多个屏幕连接的复制模式下，直接用主屏的设置，无需对副屏单独处理
Log: 修复复制模式下多屏幕应用程序窗口区域异常
Bug: https://pms.uniontech.com/zentao/bug-view-86345.html
Change-Id: I4f2fc043dadac3bb2b3bbd8a47dcbe24e4640d2e
</t>
  </si>
  <si>
    <t xml:space="preserve">fix: 修复任务栏高度变化后，没有自动调整空间大小
在计算Icon大小时，m_pluginAreaWidget的大小数据不正确，导致计算的大小有误
Log: 修复任务栏应用区域图标大小异常
Bug: https://pms.uniontech.com/zentao/bug-view-88133.html
Change-Id: Ic8cc57a13ff47a40c56c9f26b3a6dabff123c72b
</t>
  </si>
  <si>
    <t xml:space="preserve">fix: 修复任务栏高度变化后，没有自动调整空间大小
在计算Icon大小时，m_pluginAreaWidget的大小数据不正确，导致计算的大小有误
Log: 修复任务栏应用区域图标大小异常
Bug: https://pms.uniontech.com/zentao/bug-view-88133.html
Change-Id: I3e15939fea931c6b268f5de3728daa44b4d8a57e
</t>
  </si>
  <si>
    <t xml:space="preserve">fix: 修改获取屏幕区域缩放前分辨率的方式
在当前显示器设置了缩放因子的情况下，缩放前的分辨率是通过当前分辨率乘以缩放因子得到的，会有误差。改成了通过QScreen的handle()-&gt;geometry()函数能拿到缩放前的分辨率，和桌面获取分辨率保持一致
Log: 修复高分辨率屏幕设置缩放因子切换到低分辨率屏幕下桌面图标显示不全的bug
Bug: https://pms.uniontech.com/zentao/bug-view-87627.html
Change-Id: Ieddbae64fc13bd029b3dc818c7bc11fcc6c52462
</t>
  </si>
  <si>
    <t xml:space="preserve">feat: 更新任务栏翻译文件
更新任务栏多屏设置的翻译
Log: 更新任务栏翻译文件
Task: https://pms.uniontech.com/zentao/task-view-78962.html
Change-Id: I7577a0b7d9dba8e7ea379538d593780790630e1f
</t>
  </si>
  <si>
    <t xml:space="preserve">fix: 修改任务栏开启和关闭无线网络引起的错误
网络列表在每次刷新列表的时候，总是重新设置DSwitchButton的选择状态，导致每次都会触发DSwitchButton对应的槽，引起bug。
Log: 优化网卡处理逻辑
Change-Id: Id4dc29a7403f3b6d917da6ea2b7fc954325e8eb0
</t>
  </si>
  <si>
    <t xml:space="preserve">fix: 修复在dp口连接多个屏幕，复制模式下应用程序窗口跨越任务栏
在多个屏幕连接的复制模式下，直接用主屏的设置，无需对副屏单独处理
Log: 修复复制模式下多屏幕应用程序窗口区域异常
Bug: https://pms.uniontech.com/zentao/bug-view-86345.html
Change-Id: Ib56aeccf9ed057e6a2b69e68f88896dc3b35815e
</t>
  </si>
  <si>
    <t xml:space="preserve">fix: 点击任务栏电源按钮到弹出电源选项界面的耗时过长
优化此处的插件加载过程
Log: 优化插件加载处理
Task: https://pms.uniontech.com/zentao/task-view-80208.html
Change-Id: Ifdc3669267f1e714f4a4a0eaf10ad557cc4a630a
</t>
  </si>
  <si>
    <t>ut000323</t>
  </si>
  <si>
    <t xml:space="preserve">fix: 修复控制中心禁用所有声音输出设备后，通过任务栏点击音量的开/关，声音变为输出状态的bug
问题：全部声卡禁用后，任务栏取消静音的情况下，可以听见声音输出，
修复方法：在声卡全部禁用后，置灰静音按钮和右键菜单静音选项，其他情况逻辑不变．
Bug: https://pms.uniontech.com/zentao/bug-view-86853.html
Log: 优化任务栏声音插件
Change-Id: If32fcada47dd02114a0687e12cf7d0106d2d9682
</t>
  </si>
  <si>
    <t xml:space="preserve">fix: 修复控制中心禁用所有声音输出设备后，通过任务栏点击音量的开/关，声音变为输出状态的bug
问题：全部声卡禁用后，任务栏取消静音的情况下，可以听见声音输出，
修复方法：在声卡全部禁用后，置灰静音按钮和右键菜单静音选项，其他情况逻辑不变．
Bug: https://pms.uniontech.com/zentao/bug-view-86853.html
Log: 优化任务栏声音插件
Change-Id: Ifee21868f64f26165d077016b9cb4f16f2dced85
</t>
  </si>
  <si>
    <t xml:space="preserve">fix: 解决域管悬浮框 在dock拖拽时悬浮框位置不会改变
在resize的时候抛出dbus信号
Log: 从主线摘取部分代码
Bug: https://pms.uniontech.com/zentao/bug-view-86331.html
Change-Id: I61dc89cbdfc87ffe8f37656bccfb5b18702bd2fa
</t>
  </si>
  <si>
    <t>ut003026</t>
  </si>
  <si>
    <t>wayland/5.0_0102_sp2_tr5</t>
  </si>
  <si>
    <t xml:space="preserve">fix: 解决任务栏第一次接入双屏，右键菜单默认勾选仅主屏显示
修改com.deepin.dde.dock.module.gschema.xml文件中的默认值
Log: 修改任务栏右键菜单的默认值
Bug: https://pms.uniontech.com/zentao/bug-view-86930.html
Change-Id: I8eb59d844545a9a1a026f544bdcd5015fd2884e8
</t>
  </si>
  <si>
    <t xml:space="preserve">fix: 增加测试用例输出成xml,便于后端获取测试报告数据
增加测试用例输出成xml,便于后端获取测试报告数据
Log:
Change-Id: I835a3bdad026e1f87eb279b63e167a97271b5cd8
</t>
  </si>
  <si>
    <t xml:space="preserve">fix: 去掉多任务视图
gestting里面选择不加载插件
Log: 不加载多任务视图
Bug: https://pms.uniontech.com/zentao/bug-view-85910.html
Change-Id: I76aa64153829cc5c0be3cd367610b71cc09484f8
</t>
  </si>
  <si>
    <t xml:space="preserve">fix: 增加测试用例输出成xml,便于后端获取测试报告数据
增加测试用例输出成xml,便于后端获取测试报告数据
Log:
Change-Id: Ibfbd20f30c8f768031cbc9ea8e595df9619a6c9f
</t>
  </si>
  <si>
    <t xml:space="preserve">fix: 解决启动器鼠标点击＇所有分类＇后Enter键点击"返回"功能异常问题
鼠标点击u6240u6709u5206u7c7b后没有更新小窗口列表当前的模型索引，导致使用Enter键按下后，m_appsView-&gt;currentIndex()获取的索引有效，从而无法正常执行返回按钮功能．
Log: 优化启动器小窗口模式下按键处理逻辑
Bug: https://pms.uniontech.com/zentao/bug-view-88143.html
Change-Id: I6e1b20ad7dd79b27364b7d6842cb1596d75eba62
</t>
  </si>
  <si>
    <t>dde-launcher</t>
  </si>
  <si>
    <t xml:space="preserve">feat: 启动器右键新增或隐藏代理菜单项
调用gsetting设置数据之后，数据没有做处理，需要添加数据数据发生变化时的处理，实现gsetting指令控制代理按钮的显示与隐藏．
Task: https://pms.uniontech.com/zentao/task-view-80023.html
Log: 优化启动器右键配置功能
Change-Id: I6cdb9743454a4f6a3cbf47b11da9783b9e43cdc3
</t>
  </si>
  <si>
    <t xml:space="preserve">fix: 解决启动器鼠标点击＇所有分类＇后Enter键点击"返回"功能异常问题
鼠标点击u6240u6709u5206u7c7b后没有更新小窗口列表当前的模型索引，导致使用Enter键按下后，m_appsView-&gt;currentIndex()获取的索引有效，从而无法正常执行返回按钮功能．
Log: 优化启动器小窗口模式下按键处理逻辑
Bug: https://pms.uniontech.com/zentao/bug-view-88143.html
Change-Id: I7f157a226c28cb103dde35f098bcea05d4369791
</t>
  </si>
  <si>
    <t xml:space="preserve">chore: 整理启动器代码
整理启动器单元测试中类成员变量命名,头文件位置调整,文件版权声明中时间超过当前时间等.
Log:
Change-Id: I53f673bd961c36efbc9457a41fab12bba0785af1
</t>
  </si>
  <si>
    <t xml:space="preserve">chore: 整理启动器代码
按照整理的C++编码规范,调整启动器代码格式
Log:
Change-Id: I8a103858f1c9f613f4705bd7510753bd7f6db469
</t>
  </si>
  <si>
    <t xml:space="preserve">test: 解决单元测试运行崩溃问题
解决单元测试运行不通过问题
Log:
Change-Id: I961fc0f84be06e7bd6ae502cd924f27f86242048
</t>
  </si>
  <si>
    <t xml:space="preserve">chore: 解决CI内存泄露问题
解决内存泄露问题
Log:
Change-Id: Ifb0c6df1b183599a7e52b7819f062976479c7296
</t>
  </si>
  <si>
    <t xml:space="preserve">chore: 修复内存泄露问题
修复CI检测2处内存泄露问题
Log: 解决启动器内存泄露问题
Change-Id: Ib2d7791691e967071d749e2637a0f20bf129ccdb
</t>
  </si>
  <si>
    <t xml:space="preserve">fix: 解决命令行新装应用右键点击卸载后确认弹窗左上角偶现齿轮图标问题
卸载提示弹窗左上角图标尺寸和应用列表中的尺寸不同，使用
QPixmap appIcon = context.data(AppsListModel::AppDialogIconRole).value&lt;QPixmap&gt;();
从缓存中没有找到，从而调用getThemeIcon()，没有找到就返回了一个齿轮图标，使用条件递归从缓存中获取，就可以获取到相应的图片资源．
Bug: https://pms.uniontech.com/zentao/bug-view-86067.html
Log: 修复应用卸载提示框显示问题
Change-Id: I1081125320714be84d59c05c4058b1a575d21fcc
</t>
  </si>
  <si>
    <t xml:space="preserve">fix: 启动器性能优化
1.appManager类初始化提前, 避开在WindowedFrame,FullScreenFrame类
初始化列表中实例化.
2.删除没有必要的类成员指针变量.
Log: 优化启动器性能
Bug: https://pms.uniontech.com/zentao/bug-view-83775.html
Change-Id: I541ad3250b95e59ee2aeb5ab91d7c57990a04826
</t>
  </si>
  <si>
    <t xml:space="preserve">fix: 解决全屏模式下单指按住应用时鼠标也按下高概率出现启动器触控屏失效问题
问题根本原因在于，启动器全屏模式下单指按住应用会触发popupMenuRequested(rightClickPoint, clickedIndex)信号，唤出右键菜单，右键菜单中的exec() 阻塞全屏下所有的触摸事件导致全屏模式下触摸失效．
修复策略: 当单指触摸按下应用时，在鼠标点击事件中捕获鼠标按下状态；当单指触摸按下应用时，如果鼠标左键按下但未弹起则不触发唤出右键菜单信号．
Bug: https://pms.uniontech.com/zentao/bug-view-85953.html
Log: 修复启动器触控下鼠标左键点击导致触控失效问题
Change-Id: I10b5a99c68f39523ba78334c5a19c2f060904287
</t>
  </si>
  <si>
    <t xml:space="preserve">fix: 解决命令行新装应用右键点击卸载后确认弹窗左上角偶现齿轮图标问题
卸载提示弹窗左上角图标尺寸和应用列表中的尺寸不同，使用
QPixmap appIcon = context.data(AppsListModel::AppDialogIconRole).value&lt;QPixmap&gt;();
从缓存中没有找到，从而调用getThemeIcon()，没有找到就返回了一个齿轮图标，使用条件递归从缓存中获取，就可以获取到相应的图片资源．
Bug: https://pms.uniontech.com/zentao/bug-view-86067.html
Log: 修复应用卸载提示框显示问题
Change-Id: I0b314e289a4123abf9c16bda274551586fa020c6
</t>
  </si>
  <si>
    <t xml:space="preserve">fix: 解决全屏模式下单指按住应用时鼠标也按下高概率出现启动器触控屏失效问题
问题根本原因在于，启动器全屏模式下单指按住应用会触发popupMenuRequested(rightClickPoint, clickedIndex)信号，唤出右键菜单，右键菜单中的exec() 阻塞全屏下所有的触摸事件导致全屏模式下触摸失效．
修复策略: 当单指触摸按下应用时，在鼠标点击事件中捕获鼠标按下状态；当单指触摸按下应用时，如果鼠标左键按下但未弹起则不触发唤出右键菜单信号．
Bug: https://pms.uniontech.com/zentao/bug-view-85953.html
Log: 修复启动器触控下鼠标左键点击导致触控失效问题
Change-Id: I660747e3d55ab0f861f0ef00b7dfa45f89ec5aef
</t>
  </si>
  <si>
    <t xml:space="preserve">fix: 增加测试用例输出成xml,便于后端获取测试报告数据
增加测试用例输出成xml,便于后端获取测试报告数据
Log:
Change-Id: I61e2cd13fd3c829f2dcd79c1511bbf8b16602417
</t>
  </si>
  <si>
    <t xml:space="preserve">fix: 增加测试用例输出成xml,便于后端获取测试报告数据
增加测试用例输出成xml,便于后端获取测试报告数据
Log:
Change-Id: I5ce532d68ed8163f30f4210aab85cea8ed4bb5c6
</t>
  </si>
  <si>
    <t xml:space="preserve">chore: 清理启动器无效代码
代码整理,清除无效代码
解决一处内存泄露
Log:
Change-Id: If57eb82569b03af45b05b441c4030c9a7f3aae03
</t>
  </si>
  <si>
    <t xml:space="preserve">feat: 删除后端弃用接口调用代码
将id对应的程序标记为已启动,接口MarkLaunched后端已弃用.前端也要弃用该接口
Log: 优化启动器应用管理类
Task: https://pms.uniontech.com/zentao/task-view-79105.html
Change-Id: I345f9616b0fcc8b805415a51ef816ed821672e9c
</t>
  </si>
  <si>
    <t xml:space="preserve">feat: 启动器壁纸自动更新
１．解决当桌面背景发生变化时，因缓存key已存在无法更新背景图片导致壁纸更新失败问题．
２．整理桌面壁纸和桌面壁纸模式处理代码，清楚无效代码．
Log: 优化启动器壁纸处理逻辑
Task: https://pms.uniontech.com/zentao/task-view-78149.html
Change-Id: Ib84152d63942f320720bac17028ae33bd6a6e91d
</t>
  </si>
  <si>
    <t xml:space="preserve">chore: 增加单元测试运行参数
增加单元测试运行参数，用于输出测试报告。
Log: 增加单元测试输出参数。
Change-Id: I9786ba8d4be6db76ac43bc1b56d2a6ddc5f28f82
</t>
  </si>
  <si>
    <t>dde-clipboard</t>
  </si>
  <si>
    <t xml:space="preserve">fix: 修改for循环中移除当前列表中相应对象的逻辑
将for循环中将当前列表中要移除的对象放到临时移除缓存中，然后从临时移除缓存中依次移除列表中的对象，防止在移除逻辑中出错引起重复删除报错
Log: 修复网络列表减少后引起的报错
Change-Id: Ide0acaf7f3515db790b319e83c54ac9d9496dc7e
</t>
  </si>
  <si>
    <t>dde-network-core</t>
  </si>
  <si>
    <t xml:space="preserve">feat: 单元测试增加覆盖率检测
单元测试增加了内存检测代码，增加了测试覆盖率检测的脚本
Log: 解决无法检测内存泄露和测试覆盖率的问题
Change-Id: Ie271d36195ae5ffa07823708fd99937a14659c00
</t>
  </si>
  <si>
    <t xml:space="preserve">fix: 修复扩展模式下插拔显示器控制中心窗口无法恢复默认大小
拔掉HDMI显示器，然后插上显示器会调用两次requestSetMainwindowRect，导致mainwindow会记录下屏幕最大化下的大小，导致无法恢复默认大小，
Log: 解决插拔显示器引起的窗口大小无法恢复默认值问题
Task: https://pms.uniontech.com/zentao/bug-view-88382.html
Change-Id: I22b8a0aee3345eb10bc776362d379fa92c2d051e
</t>
  </si>
  <si>
    <t>dde-control-center</t>
  </si>
  <si>
    <t>maintain/5.3.1</t>
  </si>
  <si>
    <t xml:space="preserve">fix: 修复搜索语言列表没有下拉选项
在SystemLanguageWidget.cpp中增加//~ contents_path /keyboard/System Language
Log: 增加搜索可以搜到语言列表
Bug: https://pms.uniontech.com/zentao/bug-view-88429.html
Change-Id: I74d3d5a6d80642e5c0e8a9f41da786c5291cc864
</t>
  </si>
  <si>
    <t xml:space="preserve">fix: 原密码与新密码一致时，可以保存成功
验证后的信息不需要区分大小写
Log: 修复原密码与新密码一致时，可以保存成功异常
Bug: https://pms.uniontech.com/zentao/bug-view-88744.html
Change-Id: I5560e838c01e628ac555847094d791a091af7351
</t>
  </si>
  <si>
    <t>ut000908</t>
  </si>
  <si>
    <t xml:space="preserve">fix: 控制中心显示版本号有误
其原因是: 环境中没有适配相应的宏变量导致的
Log: 修改了控制中心版本号显示不正确问题
Bug: https://pms.uniontech.com/zentao/bug-view-88387.html
Change-Id: I810c7ec0f8aa7c7d781caec78ac19834b608386e
</t>
  </si>
  <si>
    <t>ut000241</t>
  </si>
  <si>
    <t>dev/euler-1040</t>
  </si>
  <si>
    <t xml:space="preserve">fix: 增加搜索语言列表翻译
增加语言列表翻译的ts文件
Log: 增加语言列表翻译
Bug: https://pms.uniontech.com/zentao/bug-view-88429.html
Change-Id: I7920b15608009e0c71bc3da7f341b40aa634d828
</t>
  </si>
  <si>
    <t xml:space="preserve">feat: 控制中心软件模块添加图标及更新翻译
添加图标，http://t-shimo.uniontech.com/docs/5xkGMEaLXdTn7Q3X
Log: 添加图标
Task: https://pms.uniontech.com/zentao/bug-view-83476.html
Change-Id: I369a79390c26d80eb67e417cfcd093f66f6e8347
</t>
  </si>
  <si>
    <t xml:space="preserve">feat: 更新翻译
更新翻译
Log: 更新翻译
Task: https://pms.uniontech.com/zentao/bug-view-83476.html
Change-Id: Ic2a2e5208c644842ab8887b90e99c8ad82a71f5c
</t>
  </si>
  <si>
    <t xml:space="preserve">fix: 控制中心-电源管理-通用，节能设置模块缺失
powerSavingModeEnabled这个键值是用来控制节能模式是否打开,不能用来控制是否显示,使用powerSavingModeVisible来判断
Log: 控制中心-电源管理-通用，节能设置模块缺失
Bug: https://pms.uniontech.com/zentao/bug-view-87463.html
Change-Id: I96d9db25a6cfe1b8749ce78ed3210c8ae8240c0a
</t>
  </si>
  <si>
    <t>ut000771</t>
  </si>
  <si>
    <t xml:space="preserve">fix: 单击输入框外面，自动恢复了一位数字到输入框
其原因: 焦点从编译框内移除时没有做恢复处理。修改方案: 当焦点从框内移除时，会触发focusOutEvent事件，在该事件中进行非空判断，当为空时，恢复之前显示的数据即可
Log: 修改了单击"密码有效天数输入框", 输入框的值被清空时，单击输入框外面，自动恢复了一位数字到输入框问题
Bug: https://pms.uniontech.com/zentao/bug-view-87762.html
Change-Id: I85040219fa641994ebf6e350eeff26f13f6f8c98
</t>
  </si>
  <si>
    <t xml:space="preserve">fix: 修复搜索无通知，电源问题
原来的逻辑有问题,还没有解析完就break了遍历
Log: 修改逻辑判断
Bug: https://pms.uniontech.com/zentao/bug-view-87740.html
Change-Id: I5fca4091aef312242eb90e689579c800d8e73af6
</t>
  </si>
  <si>
    <t xml:space="preserve">fix: 用户名提示信息不正确
修改了当使用的名称/etc/passwd 、/etc/group 都存在 错误提示文案显示【此用户名存在】
Log: 修改了用户名提示信息不正确的问题
Bug: https://pms.uniontech.com/zentao/bug-view-86680.html
Change-Id: I1fa712a59ea6b2cd32a79406a113f5903dde39cf
</t>
  </si>
  <si>
    <t xml:space="preserve">chore(display): 按照xrandr提供的分辨率列表顺序显示
使用xrandr排序设置分辨率
(cherry-pick: https://gerrit.uniontech.com/c/dde-control-center/+/
34890/2)
Log: 将推荐分辨率放到最上面一行
Change-Id: Iaaacabb8a228f76c69be13b6b0abc958e9e88090
</t>
  </si>
  <si>
    <t xml:space="preserve">fix(display): 修改推荐分辨率判断调节
使用bestMode替换分辨率推荐的判断调节
参考https://gerrit.uniontech.com/c/dde-control-center/+/34828/2 这笔提交，由于版本差异较大
无法cherry-pick
Log: 用edid推荐分辨率设置推荐分辨率
Bug: https://pms.uniontech.com/zentao/bug-view-68821.html###
Change-Id: I9c8db12d094f378fe48cdfa83a3efa7587a3db2a
</t>
  </si>
  <si>
    <t xml:space="preserve">fix: 密码可见按钮需要隐藏
进行连接后的网络，隐藏密码可见按钮
Log: 隐藏密码可见按钮
Bug: https://pms.uniontech.com/zentao/bug-view-86169.html
Change-Id: I2fa75ae571bdfb92931cd63fe0d093a6e458bfd2
</t>
  </si>
  <si>
    <t xml:space="preserve">fix(network): 网络详情中ipv6如果global地址不存在允许显示link地址
网络详情中的ipv6，有global地址优先显示global地址，如果global地址不存在则显示link地址
Log: 修复docker网口ipv6地址不显示问题
Bug: https://pms.uniontech.com/zentao/bug-view-83030.html
Change-Id: I8e394172aa68d24b222170d6130caf8b79eb39a5
</t>
  </si>
  <si>
    <t>ut003444</t>
  </si>
  <si>
    <t xml:space="preserve">fix: 优化声音输出模块代码
避免崩溃
Log: 避免声音崩溃
Bug: https://pms.uniontech.com/zentao/bug-view-86772.html
Change-Id: Ib9e4914da1d941657a230a593f89ddf53c4a812c
</t>
  </si>
  <si>
    <t>ut001190</t>
  </si>
  <si>
    <t xml:space="preserve">fix: 网络、系统信息、蓝牙、显示、及子界面为直角
重设边距
Log: 修复网络、系统信息、蓝牙、显示、及子界面为直角异常
Bug: https://pms.uniontech.com/zentao/bug-view-85399.html
Change-Id: Ic8261c34a490d6be9be70244b024ee4cccdaac76
</t>
  </si>
  <si>
    <t xml:space="preserve">fix: 增加用户名错误提示“此用户名已存在”的翻译
增加用户名错误提示“此用户名已存在”的翻译
Log: 增加用户名错误提示“此用户名已存在”的翻译
Change-Id: I0463d812a5e876e7a911464b0b0ef2c49c03aa17
</t>
  </si>
  <si>
    <t xml:space="preserve">fix: 错误提示信息里面符号的顺序不对
其原因: 没有按照需求的要求来编写
Log: 修改了错误提示信息里面符号顺序不对的问题
Bug: https://pms.uniontech.com/zentao/bug-view-85544.html
Change-Id: I404d74417e7a510013e09bdfb62f620ed313263a
</t>
  </si>
  <si>
    <t xml:space="preserve">fix: 插拔显示器后调节亮度，有崩溃现象
控制中心崩溃
Log: 控制中心崩溃
Task: https://pms.uniontech.com/zentao/bug-view-86759.html
      https://pms.uniontech.com/zentao/bug-view-63644.html
Change-Id: Icc066fd2c616317182fbb37b8c0516ecf5362bc9
</t>
  </si>
  <si>
    <t xml:space="preserve">fix: 增加测试用例输出成xml,便于后端获取测试报告数据
增加测试用例输出成xml,便于后端获取测试报告数据
Log: 增加测试用例输出成xml,便于后端获取测试报告数据
Change-Id: I91c6c2c75a4bffbe2393950425f810d42c8580ba
</t>
  </si>
  <si>
    <t xml:space="preserve">fix: 切回蓝牙设备时，模式改变为a2dp模式
修改切换下拉框交互逻辑
Log: 输出模式为蓝牙headset，反复切换输出设备，切回蓝牙设备时，模式改变为a2dp模式
Bug: https://pms.uniontech.com/zentao/bug-view-85897.html
Change-Id: I6bb0c08fb6885bf657d021d4d9029091d882bf7b
</t>
  </si>
  <si>
    <t xml:space="preserve">fix: 连接蓝牙耳机，切换其他输出设备失败
添加可配置的延迟数据,切换置灰逻辑, 修改setPort 逻辑
Log: 连接蓝牙耳机，切换其他输出设备失败
Bug: https://pms.uniontech.com/zentao/bug-view-85850.html
Change-Id: I216c4d57a672e68f218f4b0cb6a33a3181a2b2c2
</t>
  </si>
  <si>
    <t xml:space="preserve">fix(accounts): 修复删除域账号再将域账号重新登录后账号列表重复的问题
原因: userListChanged和userAdd信号会重复添加域账号
解决方案: 在addUser函数中增加重复id判断
目前看来没必要接受userAdded信号,以防为止意外的坑还是维持现状吧
Log: 修复删除域账号再将域账号重新登录后账号列表重复的问题
Bug: https://pms.uniontech.com/zentao/bug-view-85902.html
Change-Id: I9af3f9e41c531e3d53869cc5f069a6c6df4f7ae0
</t>
  </si>
  <si>
    <t>ut003607</t>
  </si>
  <si>
    <t xml:space="preserve">feat: 单独剥离通用中的开发者模式
单独剥离通用中的开发者模式，修改搜索项
Log: 单独剥离通用中的开发者模式
Change-Id: I696ec792ab9983ec3668a5be3214f5f1dec688f8
</t>
  </si>
  <si>
    <t xml:space="preserve">feat: 修改”密码有效期“修改开放权限
由于密码过期配置暂时无法实现，1041版本 修改”密码有效期修改“只对服务器版本开发
Log: 修复密码有限期显示问题
Task: https://pms.uniontech.com/zentao/task-view-80827.html
Change-Id: Ice231087368b2427bb7b199ec4c2a52bc85e5aa1
</t>
  </si>
  <si>
    <t xml:space="preserve">fix: 修复声音反复插拔耳机容易出现崩溃问题
因为在声音的显示做了一秒的延时， 导致实际计算的rowCount的值在快速插拔耳机时出现偏差
Log: 修复反复插拔耳机问题
Bug: https://pms.uniontech.com/zentao/bug-view-87429.html
Change-Id: Ie93c3e93d2570043a64dce32f2c5f33f3f98e222
</t>
  </si>
  <si>
    <t xml:space="preserve">feat(network): 保存IP配置时，增加IP冲突检测
保存IP配置时，判定IP是否是手动设置，手动设置时增加IP冲突检测。
Log: 自定义配置IP，存在配置冲突后需进行冲突提示
Task: https://pms.uniontech.com/zentao/task-view-78387.html
Change-Id: Idcd567a6af3edc2416a5d38c0ca1a4072b3d3abb
</t>
  </si>
  <si>
    <t xml:space="preserve">fix: 相关的时区会显示在锁屏界面上
修改popup窗口类型
Log: 修复相关的时区会显示在锁屏界面上异常
Bug: https://pms.uniontech.com/zentao/bug-view-87987.html
Change-Id: I06523ae51fb11bc92e9d52649c0c61bb519b87dc
</t>
  </si>
  <si>
    <t xml:space="preserve">fix: 修复jenkins上单元测试运行失败的问题
将locv单元测试覆盖率的命令行从cmakelist中移动到test-recoverage-qmake.sh脚本中执行
Log: 修复jenkins上单元测试运行失败的不导出测试报告和覆盖率报告
Change-Id: I4e15099b872c5b5fbd07fd78af1df5acfb4e7f0a
</t>
  </si>
  <si>
    <t xml:space="preserve">fix(update): 修复平板控制中心在插上电源状态不能更新系统的问题
控制中心更新模块在更新时判断没有插电且电量不足50%时禁止更新，平板系统OnBattery属性异常，不能作为判断插电依据，使用BatteryStatus属性进行判断
Log: 修复平板控制中心在插上电源状态不能更新系统的问题
Bug: https://pms.uniontech.com/zentao/bug-view-86656.html
Change-Id: I09804b4e90892db0a0e3c4a0aa7c6df5ef9389e9
</t>
  </si>
  <si>
    <t xml:space="preserve">fix: 增加defaultChange后除颤，Active的类型分类
增加defaultChange后除颤，Active的类型分类, 处理多次切换后change延时问题
Log: 声音输出界面，多次切换输出设备，输出界面显示异常
Bug: https://pms.uniontech.com/zentao/bug-view-86872.html
Change-Id: If186f0edc9728103291b7e434001f448d2a21f15
</t>
  </si>
  <si>
    <t xml:space="preserve">fix: 删除用户弹框信息与新需求定义的不符。
其原因: 需求中的显示文案是新定义的
Log: 解决了删除用户时，提示框文案与需求不符的问题
Bug: https://pms.uniontech.com/zentao/bug-view-86722.html
Change-Id: I009defce6bac55ebaeb37ba5e960d199b1e5f764
</t>
  </si>
  <si>
    <t xml:space="preserve">fix: 进入开发者模式无法使用
手动设置平板已激活
Log: 修复进入开发者模式无法使用异常
Change-Id: I8c035a7e6e0f3302e47a0f9f7933d70a9dc8b9f1
</t>
  </si>
  <si>
    <t xml:space="preserve">chore: 1041翻译更新
1041翻译更新
Log: 1041翻译更新
Change-Id: I0ea38c0ba8d75dd8b3008a3a73a220f08f92966b
</t>
  </si>
  <si>
    <t xml:space="preserve">fix: 控制中心提示信息与需求不否
其原因: 前段没有将使用默认账户名，或者已存在的账户名的提示信息与其他情况区分开，导致提示信息有误。修改方案: 创建时，区分该种情况，其错误提示信息应保持和需求一致。和https://gerrit.uniontech.com/c/dde-daemon/+/59371一起
Log: 修改了创建用户时采用系统名称命名，错误提示信息与需求不一致问题
Bug: https://pms.uniontech.com/zentao/bug-view-86680.html
Change-Id: Id1ded3d8dda6ada8ed6d13d6696e9f3b4a26cbfc
</t>
  </si>
  <si>
    <t xml:space="preserve">fix(accounts): 修复修改密码--新密码与重复密码不一致,没有提示失败信息的问题
原因: 用passwd修改密码时，如果密码不匹配的话会要求再次输入，except脚本没有处理这种情况
解决方案: 在脚本中处理再次请求输入新密码的情况
Log: 修复修改密码--新密码与重复密码不一致,没有提示失败信息的问题
Bug: https://pms.uniontech.com/zentao/bug-view-83922.html
Change-Id: I2fa0f2ef3ac6639eac02ffdfc0bef9a27a6e0e82
</t>
  </si>
  <si>
    <t xml:space="preserve">fix: 密码有效期编辑框，千位符（逗号）可以输入
修改方案: 用正则的方式处理.此问题是基于上一笔提交https://gerrit.uniontech.com/c/dde-control-center/+/58696做的处理。
Log: 修改了编辑框千位符号可以输入问题
Bug: https://pms.uniontech.com/zentao/bug-view-85658.html
Change-Id: Ib4b6dbe956429e4dd00c5d5653a735ad58579165
</t>
  </si>
  <si>
    <t xml:space="preserve">fix: 音效子开关不易点击
添加间隔，增大点击区域
Log: 修复音效子开关不易点击异常
Bug: https://pms.uniontech.com/zentao/bug-view-86529.html
Change-Id: I00375d5ed76cf0b1b56587929e49e1369a7e20c4
</t>
  </si>
  <si>
    <t xml:space="preserve">fix: 修改降噪显示时机
降噪显示跟随下拉框内容
Log: 测试机输入模式由蓝牙headset切换为前置麦克风，重新切回输入界面，噪音抑制消失
Bug: https://pms.uniontech.com/zentao/bug-view-85913.html
Change-Id: I093f4e242ae9349d5de31da899a96bfd348f1199
</t>
  </si>
  <si>
    <t xml:space="preserve">fix: 部分控件无法进行搜索
添加模块，更新翻译
Log: 修复部分控件无法进行搜索异常
Bug: https://pms.uniontech.com/zentao/bug-view-82963.html
Change-Id: I3ef26b2be90d2f05655d54faebd1e9cc9088ea37
</t>
  </si>
  <si>
    <t xml:space="preserve">fix: 修复密码校验提示顺序
修复密码校验提示顺序
Log:
Bug: https://pms.uniontech.com/zentao/bug-view-85443.html
Change-Id: I219cda8ee6cacda114754a3826144f4fb83f643d
</t>
  </si>
  <si>
    <t>ut003643</t>
  </si>
  <si>
    <t xml:space="preserve">fix: 一期隐藏蓝牙模块发送文件
一期隐藏蓝牙发送文件
Log:
Change-Id: I3551524ab1691228cfe164fe9c902c3b4869ef41
</t>
  </si>
  <si>
    <t>ut003215</t>
  </si>
  <si>
    <t xml:space="preserve">fix: 招行ATM项目需要屏蔽UnionID模块
招行ATM项目需要屏蔽UnionID模块
Log: 招行ATM项目需要屏蔽UnionID模块
Task: https://pms.uniontech.com/zentao/task-view-79528.html
Change-Id: I1c7f0a292f7aed92dad87a2ab6a262cfadb6a625
</t>
  </si>
  <si>
    <t>dev/5.3.0.82-1030-bank</t>
  </si>
  <si>
    <t xml:space="preserve">fix: 扬声器的优先级错误
修改端口显示逻辑，显示时机要保持在后端接口数据稳定的时候显示
Log: 手动修改有线耳机优先级再拔掉有线耳机，扬声器的优先级错误
Bug: https://pms.uniontech.com/zentao/bug-view-61568.html
https: //pms.uniontech.com/zentao/bug-view-86872.html
Change-Id: I41f651ce5c4b6b05102c1a3c0669b48f914ed844
</t>
  </si>
  <si>
    <t xml:space="preserve">feat: 新增恢复出厂设置按钮
系统信息下面新增恢复出厂设置
Log: 增加恢复出厂设置
Task: https://pms.uniontech.com/zentao/task-view-74528.html
      https://pms.uniontech.com/zentao/task-view-74527.html
Change-Id: I6605d0dec5cf376ed6673638c69cc158f73fffaf
</t>
  </si>
  <si>
    <t xml:space="preserve">fix: 修复在控制中心修改密码后密钥环密码没有同步修改的问题
控制中心修改密码时，未将环境变量设置正确，导致密码修改成功但未同步修改密钥环密码，修改环境变量相关设置
Log: 修复控制中心修改密码后密钥环密码没有同步修改引发的相关问题
Bug: https://pms.uniontech.com/zentao/bug-view-87474.html
Change-Id: I1dfcb8f851ea884ec2e51c7d6f94f312f7c8b670
</t>
  </si>
  <si>
    <t>ut000965</t>
  </si>
  <si>
    <t xml:space="preserve">fix: ”控制中心-使用电池“模块显示增加硬件存在的判定条件
二级菜单的显示除了与Gsettings相关，还与硬件本身是否存在有关系，之前的逻辑缺失了关于
硬件谁否存在的判断
Log: 修复台式机下发电源管理-使用电池策略，控制中心-电源管理页面出现使用电池功能入口
Bug: https://pms.uniontech.com/zentao/bug-view-81778.html
Change-Id: I3f59ddeeb08534147091dd459cb33909ab09e855
</t>
  </si>
  <si>
    <t xml:space="preserve">fix: 修复"指点杆”配置了指针速度，但是没有生效
指点杆指针速度更新的信号绑定了错误的槽函数，不能达到预期的效果，重新绑定了正确的槽函数
Log: 修复指点杆-指针速度无法修改的问题
Bug: https://pms.uniontech.com/zentao/bug-view-87173.html
Change-Id: I26488d07e89f295ab75315a81b1823095f691657
</t>
  </si>
  <si>
    <t xml:space="preserve">fix: Union-登录 搜索翻译重复
union-id 模块在控制中心有两个，sync和unionid，目前使用的是sync，两个模块都有
都有‘登录’搜索翻译，需要代码中去掉unionid‘登录’翻译注释，等代码合入之后还需要更
新翻译文件
Log: 解决在搜索框中输入Union，出现两个‘union-&gt;登录’的问题
Bug: https://pms.uniontech.com/zentao/bug-view-52589.html
Change-Id: I8a023db3201e6242a657609434a0c427730a77da
</t>
  </si>
  <si>
    <t xml:space="preserve">fix: 设置字体最大时devices菜单下的显示有截断【switchwidget】
switchwidget中的QLabel，当输入内容超过QLabel的实际大小时，会自动回车，需要改成
【文本+“...”】的形式，且不换行
Log: 解决设置字体最大时devices菜单下的显示有截断【switchwidget】
Bug: https://pms.uniontech.com/zentao/bug-view-85914.html
Change-Id: I3cda60751d8b400cd5b0a56394c6295803f955cf
</t>
  </si>
  <si>
    <t xml:space="preserve">fix: 过滤控制中心多余搜索结果
完善gsettings配置
Log: 新增根据源翻译文件过滤
Bug: https://pms.uniontech.com/zentao/bug-view-81022.html
Change-Id: I526324e4ffd96e67d255c70a15fb3b73b5f57d45
</t>
  </si>
  <si>
    <t xml:space="preserve">fix: 密码有效期首问可以输入0
其原因: 没有通过正则进行过滤
Log: 修改了密码有效期首位可以输入0的问题
Bug: https://pms.uniontech.com/zentao/bug-view-85658.html
Change-Id: Ib85b087bb08b4fde695c5d443b82ef96dc975ae4
</t>
  </si>
  <si>
    <t xml:space="preserve">fix: 切换激活服务器控制中心崩溃
去除激活状态改变时云同步功能改变提示、
Log: 解决了切换激活服务器控制中心崩溃的问题
Change-Id: I1e71f3c2e74bfff20bbfd6cb916565ea626a7725
</t>
  </si>
  <si>
    <t>ut000616</t>
  </si>
  <si>
    <t>home</t>
  </si>
  <si>
    <t xml:space="preserve">fix: 修改授权模式
授权模式默认已授权
Log: 修改授权模式
Change-Id: If7da31b973f900b95ca39667102b61de44cabd80
</t>
  </si>
  <si>
    <t xml:space="preserve">fix: add trip error translation info
add trip error translation info
Log: add trip error translation info
Change-Id: If0d15ae12aa662c8acaf02ca5834ad3cd7251db2
</t>
  </si>
  <si>
    <t xml:space="preserve">fix: 修改编辑框能输入中文字符
其原因: 当编辑框中数字为99999时，显示为长期有效，改变了编辑狂的属性。修改方案: 当编辑框中获取焦点且显示“长期有效”时，使其显示为99999
Log: 修改了编辑框显示中文问题
Bug: https://pms.uniontech.com/zentao/bug-view-85658.html
Change-Id: Id981dbe6331ae4928e6f5fa44369419db65bd332
</t>
  </si>
  <si>
    <t xml:space="preserve">fix: 蓝牙设备连接状态文字与图标间距太近
添加间隔，增加距离
Log: 修复蓝牙设备连接状态文字与图标间距太近异常
Bug: https://pms.uniontech.com/zentao/bug-view-85571.html
Change-Id: I7f10de359460af3b9eaa2132c873beaca79032b4
</t>
  </si>
  <si>
    <t xml:space="preserve">fix(accounts): 修复控制中心移除和用户名同名的组，认证成功后，移除未生效的问题
和产品沟通后确认:
如果该组是用户的主组，默认置灰，禁止移出的操作
如果该组不是用户的主组，可以操作，鉴权后需要移出该组
Log: 修复控制中心移除和用户名同名的组，认证成功后，移除未生效的问题
Bug: https://pms.uniontech.com/zentao/bug-view-83502.html
Change-Id: I292392fa11284710f8481000b86e7671aa0ee058
</t>
  </si>
  <si>
    <t xml:space="preserve">feat: 测试自动化打包流程
Description: 通过修改redeme不影响源码进行调试
Log: 测试自动化打包流程
Change-Id: Id7f0dfcf13634701f54a02ea5b6f0f12228ee446
</t>
  </si>
  <si>
    <t>ut001193</t>
  </si>
  <si>
    <t>maintain/5.0_0102</t>
  </si>
  <si>
    <t xml:space="preserve">fix: 调整了密码的校验时序，增加了非空的判断。
其原因: 目前校验的顺序不遵循由上到下的检验。修改方式:调整检验顺序
Log: 控制中心-创建新帐户-设置密码，为空校验顺序和需求不一致
Bug: https://pms.uniontech.com/zentao/bug-view-85646.html
Change-Id: Ie620474f0a13f170f3d1914f94aed889ae5aadd2
</t>
  </si>
  <si>
    <t xml:space="preserve">fix(systeminfo): get memory size from systembus
从DBUS服务读取内存大小
Log: 修复内存64G 显示为 16（62.6G可用）问题
Bug: https://pms.uniontech.com/zentao/bug-view-85702.html
Change-Id: I089bcc9573311eb3fc90dbaf40533b27907c5952
</t>
  </si>
  <si>
    <t>maintain/5.0.30.1+85702</t>
  </si>
  <si>
    <t xml:space="preserve">feat: 域管控制中心非二级菜单配置需求迁移
非二级菜单功能迁移，检查更新、更新提醒、修改密码、删除账户、搜索结果过滤
Log: 部分配置需求移入
Change-Id: Ib552fd144ab930ca6fe72d9f52aa2372bc60bc5f
</t>
  </si>
  <si>
    <t>dev/5.3.109+task79070</t>
  </si>
  <si>
    <t xml:space="preserve">feat: 部分二级菜单功能迁移
1031支持网络、电源二级菜单配置
Log: 网络、电源模块二级菜单配置功能移入
Change-Id: I1f7741d7628d8a4d92009a7b514fc09faad63d4f
</t>
  </si>
  <si>
    <t xml:space="preserve">feat: 配置控制功能补充
搜索支持配置控制、帐户模块新建账户按钮支持配置
Log: 补充控制中心配置功能
Change-Id: Ib3256bec8797eff422f1b78f567a23e232dcbc11
</t>
  </si>
  <si>
    <t xml:space="preserve">fix: 添加密码有效天数编辑框中“Always”的翻译
缺少翻译
Log: 添加”Always”的翻译
Change-Id: I14885e60ad165e4fd7c5983e0c2a54c4fa26f7b8
</t>
  </si>
  <si>
    <t xml:space="preserve">fix: 添加密码有效天数编辑框中“Password cannot be empty”的翻译
缺少翻译
Log: 添加”Password cannot be empty”的翻译
Change-Id: I8ac82dc4a710fb75915bbe451592b40efcd7c205
</t>
  </si>
  <si>
    <t xml:space="preserve">fix: 控制中心闪退
其原因: 使用singleShot导致的。因为是异步调用，性能差的机器上，快速点击时，点击模块名称和要显示的模块名称不一样时，就会出现空指针或野指针，导致奔溃。修改方案: 在使用singleShot的里面添加当前点击模块和显示模块是否一致处理。
Log: 修改了在性能差的机器上，快速点击控制中心，控制中心闪退问题
Bug: https://pms.uniontech.com/zentao/bug-view-88455.html
Change-Id: Ie072fa4745f444300769087855bd9809b543393e
</t>
  </si>
  <si>
    <t xml:space="preserve">fix: 默认程序无法进行搜索和跳转
添加搜索项，更新翻译
Log: 修复默认程序无法进行搜索和跳转
Bug: https://pms.uniontech.com/zentao/bug-view-88640.html
Change-Id: I5003acfcf6381257432a55037b7ba5b7257f9463
</t>
  </si>
  <si>
    <t xml:space="preserve">fix: 修复下载安装更新时,只下载不安装的问题
下载后是否进行安装更新的逻辑不应依赖是否开启自动下载,而是依赖是否当前选择的是下载并安装
Log: 在打开自动下载更新时,点击下载并安装更新,不会安装更新,修改判断是否进行更新的逻辑.
Bug: https://pms.uniontech.com/zentao/bug-view-88338.html
Change-Id: I7bb1002a7b30fa1c7d136bc661e591dcfef1f9cc
</t>
  </si>
  <si>
    <t>ut001335</t>
  </si>
  <si>
    <t xml:space="preserve">fix: 声音-输入模块，预选项跳转错误
增加搜索名称，匹配搜索
Log: 修复声音-输入模块，预选项跳转错误异常
Bug: https://pms.uniontech.com/zentao/bug-view-88641.html
Change-Id: I0027ec2cc4c9451b243075b38bf62518f7af2330
</t>
  </si>
  <si>
    <t xml:space="preserve">fix:热点开关默认被隐藏了
com.deepin.dde.control-center.gschema.xml中的hotspot-switch默认之为Hidden
Log: 修改热点开关默认之为Enabled
Bug: https://pms.uniontech.com/zentao/bug-view-87391.html
Change-Id: Idc5038f47b04a43d7953de2bd3b7c70cdba4db5d
</t>
  </si>
  <si>
    <t xml:space="preserve">fix: 字体变大之后，帐户的密码有效天数控件不能跟随字体大小一起变化
代码中将DSpinBox的长度和DSpinBox的LineEdit的长度都写死，导致此控件的大小不能跟随
系统字体的变化而变化，导致控件被遮挡；此处修复去掉对控件大小的限制。
Log: 修复帐户-密码有效天数按钮框被遮挡的问题
Bug: https://pms.uniontech.com/zentao/bug-view-87512.html
Change-Id: I522a3571b54a3a83c4f85b43b86477481655eb64
</t>
  </si>
  <si>
    <t xml:space="preserve">fix: 修改通知设置项后,不能保存用户设置
切换设置项时，手动刷新数据
Log:
Bug: https://pms.uniontech.com/zentao/bug-view-88214.html
Change-Id: I34e734ac181fd1ba2c024a8e1af136eea98fec9a
</t>
  </si>
  <si>
    <t xml:space="preserve">fix: 去掉开发者模式提示信息
隐藏开发者模式提示信息
Log: 去掉开发者模式提示信息
Bug: https://pms.uniontech.com/zentao/bug-view-88321.html
Change-Id: Ibe744ff41b8552eefdd8a34dd6d62bc475b31084
</t>
  </si>
  <si>
    <t xml:space="preserve">fix: 86889 【控制中心】【显示】【多屏显示】拖动主屏缩略图到副屏右边，主屏闪现副屏设置窗口
调用底层的Monitor的SetPosition后，副屏的设置窗口会自动移动到控制中心父窗口所在的位置
Log: 在调用底层的Monitor的SetPosition之前控制副屏的设置窗口为透明，等待做完SetPosition后，再控制副屏的设置窗口还原原来的透明度
Bug: https://pms.uniontech.com/zentao/bug-view-86889.html
Change-Id: I507d0dd0437186319b5129401a5a7c62a55b14df
</t>
  </si>
  <si>
    <t xml:space="preserve">chore(update): 修复systemPower初始化参数
systemPower是system服务，使用system Bus进行初始化
Log: 修复systemPower初始化参数
Task: https://pms.uniontech.com/zentao/task-view-80221.html
Change-Id: Ib48f609399812103d3da8b13b6002fea586f751d
</t>
  </si>
  <si>
    <t xml:space="preserve">fix: 增加60418这笔提交的翻译信息
更新翻译
Log: 修改了删除确认框缺少翻译文本问题
Change-Id: Icc41e785d2d48f7f5baa25a0590ad8c769fe3cd4
</t>
  </si>
  <si>
    <t xml:space="preserve">fix: 添加控制中心删除确认框中的文本翻译
更新翻译
Log: 更新控制中心删除确认框中的文本翻译
Change-Id: I2bf83212815a3b34638b0e70011592fe2798463e
</t>
  </si>
  <si>
    <t xml:space="preserve">fix: 修改密码中，没有按照编辑框由上往下的顺序显示密码报错信息
其原因: 密码的非空判断是在当前密码校验未完成之前做的。修改方案: 将密码的非空校验在当前密码校验完成之后在做处理
Log: 修改了非空判断时序不对问题
Bug: https://pms.uniontech.com/zentao/bug-view-86518.html
Change-Id: Icd48520bbca1ffaaf4db8ea090e1aa67bda1b16a
</t>
  </si>
  <si>
    <t xml:space="preserve">fix: 接VGA开机或热插拔VGA显示器，拖动亮度条，系统亮度值和显示器亮度均无变化，有崩溃现象
控制中心亮度模块未适应插拔逻辑
Log: 实际亮度变化了亮度值未变化
Task: https://pms.uniontech.com/zentao/bug-view-86759.html
     https://pms.uniontech.com/zentao/bug-view-63644.html
Change-Id: I0994790348386986ce71e73a10dc025ab23032b8
</t>
  </si>
  <si>
    <t xml:space="preserve">fix: 修改初始化时机，解决空指针异常问题
修改初始化显示， 解决空指针导致崩溃问题
Log: 控制中心显示异常
Bug: https://pms.uniontech.com/zentao/bug-view-86772.html
https: //pms.uniontech.com/zentao/bug-view-85861.html
Change-Id: I33f5e60cab08253ef7e20bf7092a1bdd13a62cce
</t>
  </si>
  <si>
    <t xml:space="preserve">fix: 控制中心搜索框输入"通用"下拉框无法带出"键盘和语言--&gt;通用"
控制中心搜索框输入"通用"下拉框无法带出"键盘和语言--&gt;通用"
Log: 解决控制中心搜索框输入"通用"下拉框无法带出"键盘和语言--&gt;通用"
Bug: https://pms.uniontech.com/zentao/bug-view-86516.html
Change-Id: I260bd364958e32521fbbc9c693019ea9c378fe89
</t>
  </si>
  <si>
    <t xml:space="preserve">fix: 个性化、账户、电池、网络背景底为直角
重设边距
Log: 修改个性化、账户、电池、网络背景底为直角异常
Bug: https://pms.uniontech.com/zentao/bug-view-85399.html
Change-Id: I9833edb4ac4d8d92f0a424fa31ea60d6163c6c06
</t>
  </si>
  <si>
    <t xml:space="preserve">feat: 修改多ip需求，修改数据接口，采用nm中的接口去实现该功能
修改实现方式，将命令的方式改成使用nm-qt中的接口去实现多ip的需求
Log: 多ip需求修改实现方式
Change-Id: I7fe16e33a3a99f31f7ef556b0602924cb9d808dd
</t>
  </si>
  <si>
    <t xml:space="preserve">fix(power): 修复拖拽控制中心-电源管理-降低亮度按钮屏幕长时间闪烁问题
设置滑块的值时阻塞信号，设置完成后再开放
Log: 修复拖拽控制中心-电源管理-降低亮度按钮屏幕长时间闪烁问题
Bug: https://pms.uniontech.com/zentao/bug-view-84511.html
Change-Id: I0c46b2a29da61cddbaeeb5d6830d0efc5ab6cc54
</t>
  </si>
  <si>
    <t>ut000286</t>
  </si>
  <si>
    <t xml:space="preserve">fix: 新增设备项的显示
修改当没有设备，输入输出设备项没有显示
Log: 测试机没有输入设备时，声音模块管理设备中输入设备项有显示
Bug: https://pms.uniontech.com/zentao/bug-view-85861.html
Change-Id: I9f182614477b4f860024679854fcd09641643db3
</t>
  </si>
  <si>
    <t xml:space="preserve">fix: 更换头像，出现花屏情况，闪现下部选择框
当较低机器性能时，scrollArea在头像列表隐藏过程中会表现出定位刷新过程，导致scrollArea刷出一帧定位在下方的状态
收起头像列表时，先隐藏scrollArea，完成后在显示scrollArea
Log: 修复更换头像，出现花屏情况，闪现下部选择框
Bug: https://pms.uniontech.com/zentao/bug-view-77369.html
Change-Id: Id65a57ec2f8b835f711434aa12f398ed0f162e75
</t>
  </si>
  <si>
    <t>maintain/5.3.99+71511+77369</t>
  </si>
  <si>
    <t xml:space="preserve">fix: 修复更新日志详情--展示不美观
日志展示时有调用保证英文短语连续性的方法getExtendLog，此方法存在bug，
直接使用QLabel自动处理换行问题
Log: 修复更新日志详情--展示不美观
Bug: https://pms.uniontech.com/zentao/bug-view-85779.html
Change-Id: I47907a241cc7556e73e2fd347712b656cba5528f
</t>
  </si>
  <si>
    <t>maintain/fix85779_5.4.52</t>
  </si>
  <si>
    <t xml:space="preserve">fix: 控制中心cpu信息显示异常
增加CPU信息获取
Log: 正常显示CPU信息
Bug: https://pms.uniontech.com/zentao/bug-view-88247.html
Change-Id: I440a67116701a7cc965afd01bf6a17f0e85fc236
</t>
  </si>
  <si>
    <t xml:space="preserve">feat: 新增电脑进入休眠模式翻译
翻译电脑进入休眠模式文案
Log: 新增电脑进入休眠模式翻译文案
Task: https://pms.uniontech.com/zentao/task-view-80186.html
Change-Id: I304d5913a81efce0b57c2efa0b3df758cc65771f
</t>
  </si>
  <si>
    <t>dev/DMH_1030</t>
  </si>
  <si>
    <t xml:space="preserve">fix: 系统语言为英文时,在控制中心搜索框无搜索选项
加载xml文件时保存source信息
Log: 修复系统语言为英文时,在控制中心搜索框无搜索选项异常
Bug: https://pms.uniontech.com/zentao/bug-view-88278.html
Change-Id: Iab3c5a93486818036ac212a84cbd1b5c4f0fa2a0
</t>
  </si>
  <si>
    <t xml:space="preserve">chore: 翻译更新
更新Union ID-登录翻译
Log: 翻译更新
Change-Id: I59acea3c14355fa1e4f78b9d76346a4e4e67d952
</t>
  </si>
  <si>
    <t xml:space="preserve">fix: 增加信号断开逻辑
增加信号断开逻辑， 确保下次链接信号为单一信号， 避免重连
Log: 声音输出界面，多次切换输出设备，输出界面显示异常
Bug: https://pms.uniontech.com/zentao/bug-view-86872.html
Change-Id: I02a261a0dc556655f5cfa76c2052a5204e12868b
</t>
  </si>
  <si>
    <t xml:space="preserve">fix: 点击修改计算机名没有选中效果，输Backspace等有错误提示音
未对特殊的键值做判断(Backspace等虽然不是字符输入键，却和输入有关联，会携带字符串)
Log: 点击修改计算机名没有选中效果，输Backspace等有错误提示音
Bug: https://pms.uniontech.com/zentao/bug-view-86911.html
Change-Id: Ieeeea6e57407b51701a2a051a72452cec1ff1f90
</t>
  </si>
  <si>
    <t xml:space="preserve">fix: 解决vpn和dsl保存崩溃问题
在保存的时候，由于会去检测ipv4是否有多个，然而没有考虑到vpn中也有ipv4,需要对其多个ipv4进行检测，防止出现崩溃
Log: 解决保存Vpn和DSL崩溃
Bug: https://pms.uniontech.com/zentao/bug-view-87276.html
Bug: https://pms.uniontech.com/zentao/bug-view-87347.html
Change-Id: Idc3282eaa5b8f00db64899e7cf4365fcf9cf7e57
</t>
  </si>
  <si>
    <t xml:space="preserve">fix: 控制中心搜索框输入"通用"下拉框无法带出"键盘和语言--&gt;通用"
控制中心搜索框输入"通用"下拉框无法带出"键盘和语言--&gt;通用",需要一起更新翻译
Log: 解决控制中心搜索框输入"通用"下拉框无法带出"键盘和语言--&gt;通用"
Bug: https://pms.uniontech.com/zentao/bug-view-86516.html
Change-Id: I8d8f08579989f87f8e57a2484a2aadc781df7836
</t>
  </si>
  <si>
    <t xml:space="preserve">fix: 控制中心单元测试jenkins上执行报错
蓝牙模块和时间模块引起的locv check报错
Log: 删除locv的蓝牙模块和时间模块
Change-Id: I5eb4a1b207a13821370eb154ac83b9993d9324fc
</t>
  </si>
  <si>
    <t xml:space="preserve">fix: 裁剪语言
目前只保留中英文
Log: 去掉 其他语言
Bug: https://pms.uniontech.com/zentao/bug-view-85053.html
Change-Id: I5424a689418e54e1eb86adc31bb86d0a4766753f
</t>
  </si>
  <si>
    <t xml:space="preserve">Revert "fix: 增加信号断开逻辑"
This reverts commit e8b5af179e20b4c8feca25fd1faab8405b99b5b2.
Reason for revert: &lt;第一次未置灰&gt;
Change-Id: Ic8ebbc4c21f38756bdd75f7da163a3014ae394e2
</t>
  </si>
  <si>
    <t xml:space="preserve">fix: 后端要求，当无线网卡可以开热点时，不屏蔽wifi的开启
根据后端要求当无线适配器可以开热点的时候，保持wifi网卡在控制中心可见
Log: 保证无线一直显示
Change-Id: Ibfa200d3abbc476db0aff560c800bfcf12b76fef
</t>
  </si>
  <si>
    <t xml:space="preserve">chore: 翻译更新
翻译更新
Log: 翻译更新
Change-Id: I617b0c4fb0c8314ebe8d118f7d27169bb5e2608a
</t>
  </si>
  <si>
    <t xml:space="preserve">fix: 修改声音切换设备置灰逻辑
修改声音置灰逻辑， 修改拔掉耳机切换逻辑， 简化代码避免多个connect连接
Bug: 手动修改有线耳机优先级再拔掉有线耳机，扬声器的优先级错误
Log: https://pms.uniontech.com/zentao/bug-view-61568.html
Change-Id: Ib8de8f68be96c0f49651c6671d17f4dc71b30fcd
</t>
  </si>
  <si>
    <t xml:space="preserve">feat: ’系统信息－修改计算机名称‘增加搜索
’系统信息－修改计算机名称‘增加搜索
Log: ’系统信息－修改计算机名称‘增加搜索
Task: https://pms.uniontech.com/zentao/task-view-78956.html
Change-Id: Ib8e8482d54d4d3c809eb03972c86bc51fdf38fad
</t>
  </si>
  <si>
    <t xml:space="preserve">fix: 授权后修改计算机名称为64个字符，测试机实际输入字符为63个，修改不能保存
输入63位，再输入一位，会有错误提示；只输入到63位时不会有报错信息；后面的判断
是是否有保存信息来确定是否保存，所以在输入为63位，再输入一位时应该清除报错信息。
Log: 授权后修改计算机名称为64个字符，测试机实际输入字符为63个，修改不能保存
Bug: https://pms.uniontech.com/zentao/bug-view-86912.html
Change-Id: Ie0a5c4a16719fd3806809da9b796c3ddd43f142a
</t>
  </si>
  <si>
    <t xml:space="preserve">fix: 切换系统语言为American English后搜索功能失效
切换系统语言为American English后搜索功能失效
Log: 切换系统语言为American English后搜索功能失效
Bug: https://pms.uniontech.com/zentao/bug-view-86633.html
Change-Id: I503b1b650f716b4b6bf6d06f1a5ebcf6f9312748
</t>
  </si>
  <si>
    <t xml:space="preserve">fix: 修改降噪隐藏时机
只有在当前port是 active时 才可关闭显示
Log: 话筒设备时开启噪音抑制，切换到蓝牙输入，在切换话筒设备，噪音抑制高概率关闭
Bug: https://pms.uniontech.com/zentao/bug-view-87016.html
Change-Id: I0467dc3064d359d7500de0bbe838eeb7cc428aef
</t>
  </si>
  <si>
    <t xml:space="preserve">fix: 密码有效期可输入字符不符合需求
未对首位’0‘坐判断，【“+”,可无限输入99999999】已经在之前提交中修复
Log: 密码有效期可输入字符不符合需求
Bug: https://pms.uniontech.com/zentao/bug-view-86978.html
Change-Id: I6ca769b8a73f69eb43076898039c459089da71ea
</t>
  </si>
  <si>
    <t xml:space="preserve">fix: 修复开启热点,控制中心闪退的问题
gsetting的schema名称写错了,多了一个空格
Log: 修复开启热点,控制中心闪退的问题
Bug: https://pms.uniontech.com/zentao/bug-view-86994.html
Change-Id: Ice93c28f77efab66493ff651033fd5e42ec93285
</t>
  </si>
  <si>
    <t xml:space="preserve">fix: 搜索框搜索到"声音---系统音效"后选中再回车跳转失败
搜索会记忆上次搜索界面，而手动点击切换界面时没有刷新此记忆数据，当混合使用时会出现
无法手动已切换到其他界面，而搜索记忆还在之前的页面，导致搜索跳转到之前的界面失败。
Log: 解决搜索框搜索到"声音---系统音效"后选中再回车跳转失败
Bug: https://pms.uniontech.com/zentao/bug-view-85931.html
Change-Id: I5a6397183bed61128ec9b11e36d07ff658f0ec3a
</t>
  </si>
  <si>
    <t xml:space="preserve">feat: 测试自动化打包流程
Description: 通过修改redeme不影响源码进行调试
Log: 测试自动化打包流程
Change-Id: I4d8d2231040838927ac066d58b620e7f848dba24
</t>
  </si>
  <si>
    <t xml:space="preserve">fix: 修复控制中心账户页面间距、图标、颜色等问题
缩短设置项列表宽度以及修改密码列表宽度，修复图标模糊反色，修改密码字体使用活动色
Log:
Bug: https://pms.uniontech.com/zentao/bug-view-85398.html
Change-Id: If0154be35851e462ee5a230d9b4c67fed34d4a87
</t>
  </si>
  <si>
    <t xml:space="preserve">feat: 通过配置决定控制中心加载的模块
根据配置不加载UnionID,默认程序，个性化，更新，通用模块
Log: 提升控制中心启动速度
Task: https://pms.uniontech.com/zentao/task-view-79352.html
      https://pms.uniontech.com/zentao/task-view-79353.html
Change-Id: I87a9893fe05a7b6460b4272ba616509cc132fae4
</t>
  </si>
  <si>
    <t xml:space="preserve">fix: 控制中心搜索框中输入,未正确显示各模块的预选项
去除多余的预选项
Log: 控制中心搜索框中输入,未正确显示各模块的预选项
Bug: https://pms.uniontech.com/zentao/bug-view-82963.html
Change-Id: I7bed9d16f4940b8cc1bcd226255f2cff47b50a08
</t>
  </si>
  <si>
    <t xml:space="preserve">fix: 移除快捷键不生效
当启用DISABLE_SCREEN_RECORDING宏后，继续移除快捷键应从最新的列表中继续移除
Log: 当启用DISABLE_SCREEN_RECORDING宏后，继续移除快捷键应从最新的列表中继续移除
Bug: https://pms.uniontech.com/zentao/bug-view-85821.html
Change-Id: I3ddc2a8503321099955ae4d4d70c0594b86d0d16
</t>
  </si>
  <si>
    <t>ut001313</t>
  </si>
  <si>
    <t xml:space="preserve">feat: 暂时打开通用功能，测试开发者模式
暂时打开通用功能，测试开发者模式
Log: 暂时打开通用功能，测试开发者模式
Change-Id: I46d666a255508242b9148f9501be449b000fde99
</t>
  </si>
  <si>
    <t xml:space="preserve">fix: 修复控制中心时区弹框旋转居中
修复控制中心时区弹框旋转居中,增加旋转判断,旋转后自动移动居中
Log:
Change-Id: I6df99c0e9b182030feff5963c18f8763c17f1682
</t>
  </si>
  <si>
    <t xml:space="preserve">fix: 修复无法从热点列表中删除热点 修复无法断开热点
hostPage热点页面没有处理删除页面发送的deleteConnectAP信号和disconnectAP信号，
导致点击确认删除按钮后热点列表还存在该热点。
解决方案：处理deleteConnectAP信号和disconnectAP信号，在列表中删除热点
Log: 修复无法从热点列表中删除热点 修复无法断开热点
Task: https://pms.uniontech.com/zentao/bug-view-87830.html
Change-Id: I6572630b23fefd313ca8bf6d8d5b32289f9cc302
</t>
  </si>
  <si>
    <t>ut003814</t>
  </si>
  <si>
    <t xml:space="preserve">fix: 修改密码时多次点击保存按钮,控制中心卡住
清空Keyring密码时，异步进行处理
Log: 修复修改密码时多次点击保存按钮,控制中心卡住问题
Bug: https://pms.uniontech.com/zentao/bug-view-88451.html
Change-Id: I32018a24636f2b195e2ad082500e2c9b3a796c88
</t>
  </si>
  <si>
    <t xml:space="preserve">fix: 全名的提示信息有误
需求规定全名的提示信息为“该名称以存在”，目前的提示错误有误与需求不否
Log: 修改了全名提示错误问题
Bug: https://pms.uniontech.com/zentao/bug-view-87684.html
Change-Id: Ibb0f13d156f79d0e21d4b5637d970e0012d24768
</t>
  </si>
  <si>
    <t xml:space="preserve">fix: 补充代码逻辑， 当只有一个端口显示异常
当只有一个端口，移除端口时，不需要对端口进行延时和置灰操作；增加避免端口为空时显示异常的逻辑
Log: 进入声音输入界面，噪音抑制自动消失
Bug: https://pms.uniontech.com/zentao/bug-view-87429.html
Change-Id: I8a5c8f7927328ecf538bb24f9d0146aafd921e01
</t>
  </si>
  <si>
    <t xml:space="preserve">fix(network): 修复删除隐藏网络后再次配置网络重启后消失的问题
原因: wpa不会立即删除该隐藏网络,如果有网络状态变化的话会重新推上来,不过此时网络不带有hidden属性,导致重启后扫描不到该网络
解决方案: daemon上传的ap信息中增加Hidden字段,前端在通过nmqt配置网络的时候设置hidden属性.
Log: 修复删除隐藏网络后再次配置网络重启后消失的问题
Bug: https://pms.uniontech.com/zentao/bug-view-85331.html
Change-Id: Idabd98cb1f9ac325fc5b323510af28678cfaeed8
</t>
  </si>
  <si>
    <t>maintain/5.1</t>
  </si>
  <si>
    <t xml:space="preserve">feat: 控制中心-软件信息模块完善
前端通过dbus获取后端数据并显示
Log: 数据获取逻辑迁移到后端
Task: https://pms.uniontech.com/zentao/bug-view-86941.html
Change-Id: I46a2a042e98cf07af22ff2c6c31329f48fa8d894
</t>
  </si>
  <si>
    <t xml:space="preserve">fix: 账户详情界面滑动触底或触顶之后没有反弹和加速效果
没有开启过冲
账户详情界面滑动触底或触顶之后没有反弹和加速效果
Bug: https://pms.uniontech.com/zentao/bug-view-87449.html
Change-Id: Ida0515939a960502f7474f6c40d7e5d44b348301
</t>
  </si>
  <si>
    <t xml:space="preserve">fix: 修改计算机名称为“-”，点击界面的放大按钮，错误提示信息显示异常
错误提示框跟随父对象show的时机不对，应该在resizeEvent完成之后去重新show
Log: 修改计算机名称为“-”，点击界面的放大按钮，错误提示信息显示异常
Bug: https://pms.uniontech.com/zentao/bug-view-87308.html
Change-Id: I78c93e50a57d93bdd440e19ae6d7f2a8b80e2676
</t>
  </si>
  <si>
    <t xml:space="preserve">fix: 搜索框中输入"声音",选择"声音--&gt;设备管理"后回车菜单跳转失败
未实现 "声音--&gt;设备管理"showPath()接口
Log: 解决搜索框中输入"声音",选择"声音--&gt;设备管理"后回车菜单跳转失败
Bug: https://pms.uniontech.com/zentao/bug-view-87542.html
Change-Id: I52039f8a687e19f04a3414e2ba5af664d828b7d7
</t>
  </si>
  <si>
    <t xml:space="preserve">fix: 点击计算机名编辑框中的‘x’按钮，敲回车键后，显示有误
the returnPressed()/editingFinished() signals will only be emitted if
the validator returns QValidator::Acceptable. 正则表达式书写错误
Log: 解决点击计算机名编辑框中的‘x’按钮，敲回车键后，显示有误
Bug: https://pms.uniontech.com/zentao/bug-view-87520.html
Change-Id: I230d17ae2527f8e6639bde5d157ff5303d8561f6
</t>
  </si>
  <si>
    <t xml:space="preserve">fix(network): 修改了uniontech-m，控制中心小窗口时，输入身份和密码点击保存，控制中心闪退问题
uniontech-m，控制中心小窗口时，输入身份和密码点击保存，控制中心闪退，其原因是当编辑框被选后不做任何修改的时候点击保存跳转页面销毁对象和editingFinished同时进行，存在销毁了之后还有访问这个对象，导致了野指针的出现，修改方案是在析构函数中取消信号连接
Log: uniontech-m，控制中心小窗口时，输入身份和密码点击保存，控制中心闪退
Bug: https://pms.uniontech.com/zentao/bug-view-63779.html
Change-Id: I80b058514497b390a6aee78faf5180dbaa2ad006
</t>
  </si>
  <si>
    <t xml:space="preserve">fix: 上传机器信息时,无法识别默认路径
修改默认路径
Log: 上传机器信息时,无法识别默认路径
Bug: https://pms.uniontech.com/zentao/bug-view-87394.html
Change-Id: I842ab7c63abaa184ba72646fd431aa3b4c85bebf
</t>
  </si>
  <si>
    <t xml:space="preserve">fix: 点击修改计算机名没有选中效果，输入限制字符没有错误提示音
解决点击修改计算机名没有选中效果，输入限制字符没有错误提示音
Log: 解决点击修改计算机名没有选中效果，输入限制字符没有错误提示音
Bug: https://pms.uniontech.com/zentao/bug-view-86911.html
Change-Id: Ia9387effeaddf4e6328857fac4ef70fea48053ed
</t>
  </si>
  <si>
    <t xml:space="preserve">fix: 在第一次显示旋转屏幕提示界面时直接根据屏幕尺寸计算界面大小,不使用延时
在第一次显示旋转屏幕提示界面时直接根据屏幕尺寸计算界面大小,不使用延时,以免界面在显示过程自动调整布局造成闪动问题
Log: 修复双屏旋转屏幕过程中有短暂花屏问题
Change-Id: Ia99f7ecef967a2fa605160ea5864d6d4b74042a1
</t>
  </si>
  <si>
    <t>maintain/5.3.99+82994</t>
  </si>
  <si>
    <t xml:space="preserve">fix: 修改计算机名为-test，错误提示信息有误
修改计算机名为-test，错误提示信息有误
Log: 修改计算机名为-test，错误提示信息有误
Bug: https://pms.uniontech.com/zentao/bug-view-86906.html
Change-Id: I2e1fa8be0acf8e42ebe9c521be7a995e585af534
</t>
  </si>
  <si>
    <t xml:space="preserve">fix: 时间和账户布局异常
修改边距和间隔
Log: 修复时间和账户布局问题
Change-Id: I0f5962f50d8c90f43fff0191b6174659f08bc8f5
</t>
  </si>
  <si>
    <t xml:space="preserve">fix: 控制中心绑定已绑定unionid的微信，头像会替换成未绑定成功的微信头像
绑定微信失败切换控制中心控件，头像不会随着微信头像变更
Log: 修复了头像显示错误的问题
Change-Id: I368eaddfec8480d66d1d453384c87c8d13f53915
</t>
  </si>
  <si>
    <t xml:space="preserve">fix: 增加测试用例输出成xml,便于后端获取测试报告数据
增加测试用例输出成xml,便于后端获取测试报告数据
Log: 增加测试用例输出成xml,便于后端获取测试报告数据
Change-Id: I3f54cbc25a1fe46363eb94b1698f209217c48a84
</t>
  </si>
  <si>
    <t xml:space="preserve">fix: 声音输出界面，蓝牙模式切换为headset模式，左右平衡没有隐藏
后端接口逻辑修改, 前端修改判断逻辑
Log: 声音输出界面，蓝牙模式切换为headset模式，左右平衡没有隐藏
Bug: https://pms.uniontech.com/zentao/bug-view-86354.html
Change-Id: I343e2ad8e6da00c57b261d147d01bca8175b92b6
</t>
  </si>
  <si>
    <t xml:space="preserve">fix: 确保第一次点击没有延时
代码优化输出设备， 第一次点击不做延时操作
Log: 确保第一次点击没有延时
Bug: https://pms.uniontech.com/zentao/bug-view-85850.html
Change-Id: Iddae9236e7d722b98f7b9982d385fc78d40aa111
</t>
  </si>
  <si>
    <t xml:space="preserve">feat: 系统信息－增加修改计算机名称入口
系统信息－增加修改计算机名称入口,依赖dde-qt-dbus-factory,
添加org.freedesktop.Hostname1.xml接口,systemd更改翻译文件
https://gerrit.uniontech.com/c/dde-qt-dbus-factory/+/56000
https://gerrit.uniontech.com/c/base/systemd/+/55433
Log: 系统信息－增加修改计算机名称入口
Task: https://pms.uniontech.com/zentao/task-view-78956.html
Change-Id: Icb5ff9686bc960d9841dbab85f568b7ca7a8000e
</t>
  </si>
  <si>
    <t xml:space="preserve">fix: 更新需求Bug翻译
更新翻译
Log: 更新翻译
Bug: https://pms.uniontech.com/zentao/bug-view-86055.html
https: //pms.uniontech.com/zentao/bug-view-86042.html
https: //pms.uniontech.com/zentao/bug-view-85996.html
Change-Id: I975ddf436a71f5b811d844908d0cdd4bf7109c12
</t>
  </si>
  <si>
    <t xml:space="preserve">fix: 修复字号调节图标的深浅模式变化问题
增加图标文件，深色模式调用对应的图标
Log:
Bug: https://pms.uniontech.com/zentao/bug-view-85376.html
Change-Id: I9e0f3f1bbd361482f571c0f9dae0e823384ecd72
</t>
  </si>
  <si>
    <t xml:space="preserve">fix: 修复网络设置界面点击按钮无法保存问题
修改默认可以点击
Log: 有线网络设置成默认可以点击保存
Task: https://pms.uniontech.com/zentao/task-view-74553.html
Change-Id: I33f4e710d48ac39d8872d62446dd691d1a8bd8c5
</t>
  </si>
  <si>
    <t xml:space="preserve">fix(power): 修复笔记本关闭电池管理二级菜单，重启控制中心后菜单恢复显示的bug
电池二级菜单隐藏后，接收电池状态改变信号后不改变菜单显示状态
Log: 重启控制中心后隐藏菜单恢复显示的bug
Bug: https://pms.uniontech.com/zentao/bug-view-79534.html
Change-Id: Ia1f908a0fe4bb3c4a994c8360bdb824c41dd38ff
</t>
  </si>
  <si>
    <t xml:space="preserve">feat: 密码有效期修改开放给所有版本
密码有效期修改开放给所有版本
Log: 密码有效期修改开放给所有版本
Task: https://pms.uniontech.com/zentao/task-view-78955.html
Change-Id: I60aff880d7d78321b58d4b5d42f662dbc7ed4a23
</t>
  </si>
  <si>
    <t xml:space="preserve">chore: 增加单元测试运行参数
增加单元测试运行参数，用于输出测试报告。
Log: 增加单元测试输出参数。
Change-Id: Iaae2680a4f857663923e0775b75c2f272601378a
</t>
  </si>
  <si>
    <t>dde-session-ui</t>
  </si>
  <si>
    <t xml:space="preserve">fix: 通知中心显示不下藏文的问题
字体高度过大时，原有弹窗高度不够显示，修改设计方案
Log: 修复通知中心气泡弹窗显示问题
Bug: https://pms.uniontech.com/zentao/bug-view-86846.html
Change-Id: I51dffd7cceeea56ccebc207839458f1c709180dc
</t>
  </si>
  <si>
    <t>ut000267</t>
  </si>
  <si>
    <t xml:space="preserve">fix: 修复隐私对话框和开发者免责声明对话框自适应旋转
dde-license-dialog关联自动旋转
Log:
Bug: https://pms.uniontech.com/zentao/bug-view-88140.html###
Change-Id: I7746bc4cab056c3e986c8df5090e345774128d21
</t>
  </si>
  <si>
    <t xml:space="preserve">fix: 屏幕右侧通知中心面板显示有异常
原因: dtk修复了没有绘制unchecked状态的问题，且notifymodle的data函数没有处理CheckStateRole的情况，导致每个item都绘制了一个unchecked状态的圆圈。
修复方案: 在notifymodel的data函数中判断CheckStateRole，并返回空的QVariant
Log: 屏幕右侧通知中心面板显示有异常
Bug: https://pms.uniontech.com/zentao/bug-view-86483.html
Change-Id: I57c86f9cb8181e319c930c074c5f2eb83e48e5ad
</t>
  </si>
  <si>
    <t xml:space="preserve">fix: 语言切换到藏语后，“取消”，“确认”按钮显示语言错误
其原因: 该弹框不仅被用户体验计划，还用于Union ID,这就导致了该弹框只适配了Union ID（在Union ID中只显示中文和英文），这就导致了在适用其他地方时就出现问题（语言部分被写死了）。修改方案：在适用其他地方时获取系统语言即可
Log: 修改了藏语下，按钮没显示成藏语的问题
Bug: https://pms.uniontech.com/zentao/bug-view-86042.html
Change-Id: I0812a615cc600d79503cc44f3f787ee6cca2d730
</t>
  </si>
  <si>
    <t xml:space="preserve">fix: 解决wifi列表出现空格名称的wifi热点
去除名字为空的热点
Log: 去除热点为空的wifi热点
Bug: https://pms.uniontech.com/zentao/bug-view-85782.html
Change-Id: If7e48992c6cdb78cae4a1de94995eaf68b3f1bd1
</t>
  </si>
  <si>
    <t>dde-network-utils</t>
  </si>
  <si>
    <t>wayland/5.0.4_0102_sp2</t>
  </si>
  <si>
    <t xml:space="preserve">chore: 单元测试中增加内存检测编译参数
增加内存检测的编译参数，用于输出内存日志
Log: 单元测试中增加内存检测编译参数
Change-Id: I227cf29e6be25962ce84afc3c81ec19820b301df
</t>
  </si>
  <si>
    <t xml:space="preserve">chore: 增加单元测试运行参数
增加单元测试运行参数，用于输出测试报告。
Log: 增加单元测试输出参数。
Change-Id: I5e952af041446ffdbe58f328616a0dcc96eb262a
</t>
  </si>
  <si>
    <t xml:space="preserve">fix: 放开只在Debug下做内存检测的限制
放开只在Debug下做内存检测的限制
Log: 放开只在Debug下做内存检测的限制
Change-Id: I9346b62517b0c5e22838ea91209f1ae0fb2623f3
</t>
  </si>
  <si>
    <t xml:space="preserve">fix: mips和sw_64环境下不让连接sanitize库
mips和sw_64环境下取消对sanitize库的连接，通过宏来指定是否生成内存检测文件
Log: mips和sw_64环境下不让连接sanitize库
Change-Id: I93a2ba7b4c22f625b09211e4165075a048c7f4b9
</t>
  </si>
  <si>
    <t xml:space="preserve">fix: 取消在mips和sw_64下的做内存检测
mpis和sw_64不支持asan内存检测，在这两种环境下，不做内存检测
Log: 取消在mips和sw_64下的做内存检测
Change-Id: Ieb9e796a8d5b80485bb004a41b455fad0bb3dbf7
</t>
  </si>
  <si>
    <t xml:space="preserve">fix: 解决多网卡的情况下，第二个网卡数据没有设置到device中的问题
提前返回了，导致第二个网卡还没有设置数据就退出了
Log: 解决多网卡下第二个网卡没有数据的问题
Change-Id: I5aa6ccb13aea590480923e80fea1583b8592a5b7
</t>
  </si>
  <si>
    <t xml:space="preserve">fix: 旋转屏幕后中间区域显示异常
原因：旋转屏幕后没有更新center content的大小
Log: 解决旋转屏幕后中间区域显示异常的问题
Bug: https://pms.uniontech.com/zentao/bug-view-88374.html https://pms.uniontech.com/zentao/bug-view-88373.html https://pms.uniontech.com/zentao/bug-view-88324.html https://pms.uniontech.com/zentao/bug-view-88322.html
Change-Id: I3847589978972b9d4dcea244a61520035b93c7d5
</t>
  </si>
  <si>
    <t>dde-session-shell</t>
  </si>
  <si>
    <t xml:space="preserve">fix: 用户名与登录状态图标布局对齐异常
布局对齐设置错误，导致登录状态图标与用户名显示异常。
Log: 修复用户名与登录状态显示异常的问题。
Task: https://pms.uniontech.com/zentao/task-view-80938.html
Change-Id: I174d45becf996a8abc185850c0581ac556382b13
</t>
  </si>
  <si>
    <t xml:space="preserve">fix: 服务器版切换自定义用户认证失败
当用户切换至自定义用户并开启认证后，再登录同一个用户，开认证会失败。原因在于没有重置 lightdm 认证的用户。
Log: 修复切换用户异常的问题。
Task: https://pms.uniontech.com/zentao/task-view-80939.html
Change-Id: I1dd0bb888e92dae0128e7de72bebdef27aff1ea4
</t>
  </si>
  <si>
    <t xml:space="preserve">fix: 复制模式下点击任务栏电源图标电源选项界面会闪烁
修改dbus的show的实现保证显示一致
Log: 保证show的行为一致防止出现闪烁
Bug: https://pms.uniontech.com/zentao/bug-view-87282.html
Change-Id: I8b6d8424f35503bdf340c244800b8c54b23657e2
</t>
  </si>
  <si>
    <t xml:space="preserve">fix: 登陆终端选择自定义用户后，再选择其它用户，用户名显示“...”
选择自定义用户后，获取的用户名没有进行更新，导致用户名显示“...”
Log: 添加用户名切换后进行用户名赋值的操作，可以正常显示用户名
Bug: https://pms.uniontech.com/zentao/bug-view-79226.html
Change-Id: I81581e391ec0b272479240ce80402b5a5ad7a872
</t>
  </si>
  <si>
    <t>ut002595</t>
  </si>
  <si>
    <t>dev/5.3.67+task79072</t>
  </si>
  <si>
    <t xml:space="preserve">fix: 键盘布局按钮内容不显示
原因: 设置键盘布局icon和设置键盘布局是否显示的时序不对，需要在设置keyboardButton visible状态后设置键盘的布局的icon。
Log: 修复键盘布局按钮显示异常的问题。
Bug: https://pms.uniontech.com/zentao/bug-view-87395.html
Change-Id: Ibf8beca3773dd3ea8a104c6775fc2b25cc04c224
</t>
  </si>
  <si>
    <t xml:space="preserve">fix: 解决锁屏界面输入框概率出现不显示指纹认证提示的问题
在ui界面更新时，主动更新提示语信息，保持与上次刷新输入框的信息一致
Log: 更新输入框显示时，获取上一次信息
Bug: https://pms.uniontech.com/zentao/bug-view-87485.html
Change-Id: Icdffea245084dfe728e4d99fd0285b6a8680d357
</t>
  </si>
  <si>
    <t>ut002914</t>
  </si>
  <si>
    <t xml:space="preserve">fix: 时间格式错误
原因: 初始化timeWidget的时候没有初始化参数,只是绑定了信号。
Log: 修复时间格式错误的问题。
Bug: https://pms.uniontech.com/zentao/bug-view-88171.html
Change-Id: Ifcd8840e5b7c787dcbf040cb3c4e755f1b97ca36
</t>
  </si>
  <si>
    <t xml:space="preserve">fix: 键盘布局按钮文案显示错误
原因：收到键盘布局修改信号后用过isVisible判断是否更新，当lock程序在后台运行时无法正确修改键盘布局。
Log: 修复键盘布局按钮文案显示错误的问题。
Bug: https://pms.uniontech.com/zentao/bug-view-88420.html
Change-Id: I81d3c761a7e9c54722dce21f76ab62ce61112375
</t>
  </si>
  <si>
    <t xml:space="preserve">fix: 切换用户ukey认证无法使用
在登录界面将上一个用户的认证服务退出前需要调用 SetPrivilegesDisable 取消 lightdm 只能开启密码认证的限制。
Log: 修复切换用户认证异常的问题。
Bug: https://pms.uniontech.com/zentao/bug-view-87523.html
Change-Id: Ib5502addd2ba293e3049bf5a305561c0f8249a3a
</t>
  </si>
  <si>
    <t xml:space="preserve">fix: 当前用户数据错误
* 装系统后第一次启动时，通过 LockService 服务无法获取到当前用户的数据，故采用上一次登录的用户或用户列表中的第一个数据作为当前用户。
* LockService 新增 Name 字段，用于存储当前用户的用户名，解决域账户第一次登录后，设置当前用户信息错误的问题。
Log: 修复登录失败的问题。
Bug: https://pms.uniontech.com/zentao/bug-view-85898.html
Change-Id: I1c35a08b0e8e5d89965c93825991a6519882628f
</t>
  </si>
  <si>
    <t xml:space="preserve">fix: 切换至密码认证锁定的用户显示异常
每次开启认证时未重置标志位，导致切换用户后界面变为单因界面。
Log: 修复切换用户后认证异常的问题。
Bug: https://pms.uniontech.com/zentao/bug-view-87519.html
Change-Id: I722c71edd88111b1bb827dcdf10bd194d7ca8927
</t>
  </si>
  <si>
    <t xml:space="preserve">feat: 新增密码过期提示功能
新增登录界面密码过期提示功能。
Log: 新增密码过期提示功能。
Task: https://pms.uniontech.com/zentao/task-view-78955.html
Change-Id: Icdf7631e84f531b66f4ee4e9757ca59edf298f27
</t>
  </si>
  <si>
    <t xml:space="preserve">perf: 优化用户数据相关代码
* 规范通过 Account 服务获取用户数据的方法，并统一管理用户数据。
* 提炼 User 基类与子类之间共有属性。
Log: 优化代码结构。
Task: https://pms.uniontech.com/zentao/task-view-80109.html
Change-Id: Idd0f5135fa3f11c86756cb6686ac2681615245be
</t>
  </si>
  <si>
    <t xml:space="preserve">fix: 企业版修改用户名后未重置认证状态
企业版输入用户名后，按回车会开启认证，此时用户仅修改用户名，不按回车，输入密码再认证，会让用户误以为认证的是修改后的用户，但其实认证的是修改前的用户。
Log: 修复企业版认证用户错误的问题。
Bug: https://pms.uniontech.com/zentao/bug-view-85441.html
Change-Id: Icbf232f9b3d3cb697a7dc2fd89a1cbde3c90a9c7
</t>
  </si>
  <si>
    <t xml:space="preserve">fix: 切换用户后认证状态未重置
将 End 和 Quit 方法拆分，当取消认证时，界面需要 Cancel 状态重置标志位，故先调用 End 当收到 Cancel 状态信号时，再退出认证服务。
Log: 修复切换用户后认证状态异常的问题。
Bug: https://pms.uniontech.com/zentao/bug-view-85112.html
Change-Id: I4ee6d9d669437b04214677cbfbe2415275a5298f
</t>
  </si>
  <si>
    <t xml:space="preserve">perf: 优化 worker 中初始化相关代码
* 删除无用代码；
* 整理初始化代码，将同一类型的操作整理在一个函数中。
Log: 优化代码结构。
Task: https://pms.uniontech.com/zentao/task-view-80110.html
Change-Id: I5f17b884bed6c3c8ce692636fa7d6af421c8ad3a
</t>
  </si>
  <si>
    <t xml:space="preserve">perf: 优化壁纸模糊动画的代码
简化设置壁纸的流程。
Log: 优化代码结构。
Task: https://pms.uniontech.com/zentao/task-view-80108.html
Change-Id: I18b7a3338908b8bc30b7168615e78cc1e83442b5
</t>
  </si>
  <si>
    <t xml:space="preserve">fix: 修复登陆界面翻译文件不正确问题
通过读取用户的语言环境加载
Log: 不存在则加载系统文件
Bug: https://pms.uniontech.com/zentao/bug-view-75918.html
Change-Id: Ia8b19e27d1a03b7a878d6ca1df966fbc95f2ecff
</t>
  </si>
  <si>
    <t xml:space="preserve">fix: HDM+VGA双路自定义模式下，屏幕显示设置仅HDMI显示，点击“启动器”--&gt;“关机”，界面显示异常
在仅单屏时，屏幕构造是将屏幕hide掉的，但是dbus接口将其全部显示出来，导致层级重叠.
Log: 仅单屏关机界面异常
Bug: https://pms.uniontech.com/zentao/task-view-79211.html
Change-Id: I74a6dbb6dc55d76237f143fcf1aae250627dab69
</t>
  </si>
  <si>
    <t>wayland/5.0_0109_pgw</t>
  </si>
  <si>
    <t xml:space="preserve">fix: 用户界面根据WidgetType不同模式设置不同尺寸
因为藏语字体比普通字体高一些，在显示时用户名称显示部件会自动调整高度，造成用户列表滚动区域大小异常，因此在LoginType模式时用户界面自动调整尺寸以自动适应用户名字体大小，而在UserListType模式时设置界面固定大小让字体自动适应界面尺寸
Log: 修复系统在设置为藏语后切换帐户时用户列表界面显示异常问题
Bug: https://pms.uniontech.com/zentao/bug-view-86474.html
Change-Id: If053830b8c0fd8ec1e4835ba132a87daeda73e6e
</t>
  </si>
  <si>
    <t xml:space="preserve">feat: 新增对称加密方法
用非对称加密方法加密对称加密的密钥，认证服务用非对称加密的私钥解密获取对称加密的密钥，再用对称加密的密钥解密获取用户输入的密码用于认证。
解决非对称加密耗时较长的问题。
Log: 新增对称加密的方法。
Bug: https://pms.uniontech.com/zentao/bug-view-87982.html
Change-Id: I75f7ff11e003d9719bec14a2a7511efeb76d44dc
</t>
  </si>
  <si>
    <t xml:space="preserve">fix: 修复自定义账户不输入账号和密码直接点击登录后无法输入账号的问题
对于远程账号，在检测账号和密码输入时，增加根据显示的类型判断，防止在没有输入用户名
和密码请求登录时没有对账号编辑框设置焦点而导致无法编辑输入账号
Bug: https://pms.uniontech.com/zentao/bug-view-87616.html
Log: 修复自定义登录界面无法输入账号的问题，优化用户体验
Change-Id: I109d28f8acb466fc0cb17128c71f03d7fde44a28
</t>
  </si>
  <si>
    <t>dev/udcp-1032</t>
  </si>
  <si>
    <t xml:space="preserve">fix: 切换用户指纹设备状态错误
当从已登录用户切换至未登录用户时，由于此种切换用户的场景相当于切换 tty，会触发 Login1SessionSelf::ActiveChanged 信号，DA 收到此信号时，会将指纹认证关闭，故这里只能在收到 Login1SessionSelf::ActiveChanged 信号后，再创建认证服务。
Log: 修复指纹认证状态错误的问题。
Bug: https://pms.uniontech.com/zentao/bug-view-86926.html
Change-Id: I2e622a5bc3f14f4832266849e765986a191b36ee
</t>
  </si>
  <si>
    <t xml:space="preserve">fix: 获取用户信息错误
通过 Accounts 服务获取的用户头像和壁纸未转换路径，导致壁纸或头像显示错误。
第一次安装系统时，配置文件中缺少用户是否使用24小时制的配置项，导致界面显示时间错误。
由于用户信息可以通过 Accounts 服务获取，没有必要再从配置文件中读取相关信息，故删除通过配置文件获取用户信息的方法。
Log: 修复登录界面背景/时间显示异常的问题。
Bug: https://pms.uniontech.com/zentao/bug-view-88057.html
Change-Id: Icc8845cfcbeda7f5940c1f4e0a5e2b11f62be1dc
</t>
  </si>
  <si>
    <t xml:space="preserve">fix: 修复dde-shutdown关机闪烁问题
原因是因为dde-shutdown在grab 键盘失败后，会延迟1.5秒正常退出，再重启，造成了闪烁的假象
Log: 在grab失败后，用命令强制X服务器释放所有活动的指针或键盘抓取
Bug: https://pms.uniontech.com/zentao/bug-view-86451.html
Change-Id: I74a48489441c15fe4a17ec3acb29455356423493
</t>
  </si>
  <si>
    <t xml:space="preserve">fix: 设置版本信息的默认字体为系统的默认字体以便于支持更多语言
在登录时还未获得用户字体的配置数据，使用的是系统字体，而锁屏界面是使用的用户字体，因此两个字体不一致，这会造成登录界面和锁屏界面的版本字体大小不
一致 ，因此统一设置为默认字体:Noto Sans CJK SC-Thin,  但是此字体不支持藏语， 因此又导致锁屏界面的版本信息字体大小过小
和登录界面不一致的本问题。因此调整默认字体为系统的默认字体以便于支持更多语言。
Log: 修复帐户切换到藏语后锁屏界面logo位置显示异常问题
Bug: https://pms.uniontech.com/zentao/bug-view-86477.html
Change-Id: Ieb961e9c1737ab6e3a9b471cefce61c0e3cfbb47
(cherry picked from commit 057fa6e612d130b39083ee7aa20a31d56957054f)
</t>
  </si>
  <si>
    <t xml:space="preserve">fix: 企业版用户名输入框文案语言错误
企业版用户名输入框文案语言错误。
Log: 修复企业版用户名输入框文案错误的问题。
Bug: https://pms.uniontech.com/zentao/bug-view-86309.html
Change-Id: I1f1638dd248a39bf2af0b6eb04035e3d6c92b4fd
</t>
  </si>
  <si>
    <t xml:space="preserve">chore: 修改单元测试执行脚本
修改单元测试执行脚本，解决自动化测试生成报告失败的问题。
Log: 修改单元测试执行脚本。
Change-Id: Ifc0f92f7b1b1f970ac3e561929a2cfbdcdf1c44b
</t>
  </si>
  <si>
    <t xml:space="preserve">fix: 添加翻译
帐户选择藏语后，输错5次密码锁定3分钟，锁定提示文案为英文
Log: 修复锁屏语言显示问题
Bug: https://pms.uniontech.com/zentao/bug-view-85102.html
Change-Id: I534ccf117f54cc46865d69df6ff44740f031a1d1
</t>
  </si>
  <si>
    <t xml:space="preserve">fix: 修复在系统重启登录时插入一台新显示器时，登录界面抖动问题
在系统重启登录时插入新的显示器，会改变当前登录程序的主屏设置， 当创建登录界面并setScreen时会造成判断异常，将登录界面在新显示器也显示出
来，此会新显示器上的登录界面会抢占键盘与原显示器登录界面冲突造成抖动
Log: 修复双屏时进入登录界面抖动问题
Bug: https://pms.uniontech.com/zentao/bug-view-83695.html
Change-Id: I36b6c0a3cf90d245fae49f6a1992504c72ced343
</t>
  </si>
  <si>
    <t xml:space="preserve">fix: 屏幕键盘抢占输入框的焦点
屏幕键盘按钮在点击后抢占了输入框的焦点，故设置为不接收点击焦点。
Log: 修复唤起屏幕键盘后输入框焦点被抢占的问题。
Bug: https://pms.uniontech.com/zentao/bug-view-86226.html
Change-Id: I8f15f2d076b85290741acfc4bdfd1d52a439ff72
</t>
  </si>
  <si>
    <t xml:space="preserve">fix: 变更锁屏界面电源按键信号是否响应条件
变更锁屏界面电源按键信号是否响应条件，在第一次待机唤醒并启动锁屏时，由于电源按键信号和唤醒信号顺序不固定，有时会将界面切换到关机选项界面
Log: 修复第一次待机唤醒后默认不是登陆页面的问题
Bug: https://pms.uniontech.com/zentao/bug-view-85355.html
Change-Id: I43964cb57403f2383191b11d5b53a7108a5acbfb
</t>
  </si>
  <si>
    <t xml:space="preserve">fix: 登录界面错误的显示了账户输入框
在登录界面从正常用户切换为自定义用户再切回来时，会导致账户输入框显示出来。
Log: 修复登录界面切换用户显示异常的问题。
Bug: https://pms.uniontech.com/zentao/bug-view-85898.html
Change-Id: I08e46bf1adf948a3568a9ebe6bc937372cccc7a4
</t>
  </si>
  <si>
    <t xml:space="preserve">test: 增加单元测试
增加 LoginWindow 的单元测试。
Log: 增加单元测试。
Change-Id: I26049ec8268a85afa5bfe69a5376ec21e02207d2
</t>
  </si>
  <si>
    <t xml:space="preserve">fix: 修复加域后登录界面不能输入用户名的问题
在去更新登录页面的显示时,由于判断域账号类型出错，导致UI显示异常
Log: 修复登录界面域账号输入不了账号的问题
Bug: https://pms.uniontech.com/zentao/bug-view-82306.html
Change-Id: I216d18b67f7a7dee7e8322064278d51b444c5d86
</t>
  </si>
  <si>
    <t xml:space="preserve">fix: 仅设置桌面壁纸后锁屏壁纸发生改变
* 删除无用方法和头文件；
* 设置仅桌面壁纸改变后，会触发 WorkspaceBackgroundChanged 信号导致锁屏更新壁纸；
  正常情况下，用户的壁纸发生变化后，会通过 Account 服务的 GreeterBackgtound 属性通知锁屏更新壁纸，故这里不需要监听这个信号。
Log: 修复桌面壁纸改变后锁屏壁纸壁纸同步改变的问题。
Bug: https://pms.uniontech.com/zentao/bug-view-86867.html
Change-Id: Ie5965d6511acedd45d6a44a088cd8ec030f0c4b9
</t>
  </si>
  <si>
    <t xml:space="preserve">fix: 设置用户名称显示控件的布局方式
设置用户名称显示控件的布局方式为自动扩展,原居中方式时会根据内容自动调整宽度,对于显示性能不好的机器在显示界面时会出现闪动问题
Log: 修复创建第二个用户后，登录界面第一个用户名异常问题
Bug: https://pms.uniontech.com/zentao/bug-view-85666.html
Change-Id: I69a6fec7edd68322286c7bcea94325019be83d29
</t>
  </si>
  <si>
    <t xml:space="preserve">chore: 修改编译依赖
修改 dtkwidget 的编译依赖，当没有 libdtkwidget5.5-dev 时依赖 libdtkwidget-dev；
新增依赖 libdtkcore-dev。
Log: 修改编译依赖。
Change-Id: I623e43d7db4d47f69a385940c77a3c7832701919
</t>
  </si>
  <si>
    <t xml:space="preserve">chore: 增加单元测试运行参数
增加单元测试运行参数，用于输出测试报告。
Log: 增加单元测试输出参数。
Change-Id: Ib3360f601d62f32d0d1550bb74bab8936c4fcb74
</t>
  </si>
  <si>
    <t xml:space="preserve">fix: 修改满充状态字符串
修改满充状态字符串
Log:
Change-Id: Ic195291b94a661de358bb7c8381098fb0c3fe4c0
</t>
  </si>
  <si>
    <t>dde-api</t>
  </si>
  <si>
    <t xml:space="preserve">feat: 增加满电插电的状态
增加满电插电的状态
Log:
Change-Id: Ib4f35647b31fe2d155f0eaba92eb456da8ab1cda
</t>
  </si>
  <si>
    <t xml:space="preserve">feat: 增加满电插电的状态
增加满电插电的状态
Log:
Change-Id: I2a31382c9041e4a608b58c14fdd3a10de9f33f4c
</t>
  </si>
  <si>
    <t xml:space="preserve">fix: rk switch port failed
专用设备声卡端口切换
Log: 修复输入输出源端口切换失败
Bug: https://pms.uniontech.com/zentao/bug-view-86935.html
     https://pms.uniontech.com/zentao/bug-view-81034.html
Change-Id: I1f0ee76c2bdd1c694d18fdfe0232c0a951f41873
</t>
  </si>
  <si>
    <t>ut002783</t>
  </si>
  <si>
    <t>dde-daemon</t>
  </si>
  <si>
    <t xml:space="preserve">fix(network): 修复了概率性无线密码不弹框问题
域管项目中存在删除login.keyring的操作,概率性导致dde开始时无法获取到login.keyring.如果无法获取密码,则应该弹框,而不是返回错误.
Log: 修复连接无线,概率性不弹出密码输入框的问题.
Bug: https://pms.uniontech.com/zentao/bug-view-85780.html
Change-Id: I81bd15ed5d04bdc889c8f9c6314156752746d9f9
</t>
  </si>
  <si>
    <t>ut001016</t>
  </si>
  <si>
    <t xml:space="preserve">feat: 控制中心快捷键模块翻译更新
按照需求说明书修改，http://t-shimo.uniontech.com/docs/5xkGMEaLXdTn7Q3X
Log: 翻译更新
Task: https://pms.uniontech.com/zentao/bug-view-83476.html
Change-Id: Ie6c8e3770c7091abec0a369830f62c24b6292fde
</t>
  </si>
  <si>
    <t xml:space="preserve">feat: 更新翻译
更新翻译
Log: 更新翻译
Task: https://pms.uniontech.com/zentao/bug-view-83476.html
Change-Id: Iac7bd0de311393fb36b8837647b262ac98874dd4
</t>
  </si>
  <si>
    <t xml:space="preserve">feat: 添加软件信息模块
com.deepin.daemon.SoftwareInfo新增软件信息模块
Log: 添加软件信息模块
Task: https://pms.uniontech.com/zentao/bug-view-86941.html
Change-Id: I60036e6ac6f77191dafb92c1c0e08497cab09c69
</t>
  </si>
  <si>
    <t xml:space="preserve">feat(network): 与nm手册和源码同步修改无限网卡判断是否支持ap模式的方法
原主线设计采用c的glib库获取所有无限网卡信息，再与系统无线网卡节点做匹配
此方式与huawei设备不兼容，所以改为直接读取nm提供网卡的属性值判断
Log: 修改ap模式是否支持的判断方式
Task: https://pms.uniontech.com/zentao/task-view-77838.html
Change-Id: I8fa2024f2ab21a2ac63d9c636bbac14a58cd2bcc
</t>
  </si>
  <si>
    <t>ut001015</t>
  </si>
  <si>
    <t xml:space="preserve">fix(audio): 全局静音的配置单独保存
静音被改为全局，此前设置静音的时候修改所有端口的静音值。但是新增的端口不会静音。因此将静音的配置单独保存。
Log: 修复静音后新增端口没有静音的问题
Bug: https://pms.uniontech.com/zentao/bug-view-87545.html
Change-Id: I7a38f3ce56e20b9bf9db6ebd51c89558e5a61fdd
</t>
  </si>
  <si>
    <t>ut001384</t>
  </si>
  <si>
    <t xml:space="preserve">fix(audio): 解除禁用时不直接解除静音
由于DDE的禁用只是自己伪装的，因此禁用时需要静音。但解除禁用时不能直接接触静音，而是需要保持配置不变。
Log: 修复解除禁用时自动解除静音的问题
Bug: https://pms.uniontech.com/zentao/bug-view-87545.html
Change-Id: I3ce740bb5c4528fc353f744e64cbfbd18f4ea534
</t>
  </si>
  <si>
    <t xml:space="preserve">fix(audio): 仅在手动切换蓝牙模式时提升输入优先级
用户将蓝牙模式切换为headset时，自动将输入端口切换到蓝牙上。而自动切换蓝牙模式时，不应该切换输入。
Log: 修复蓝牙重连时输入自动选择蓝牙
Bug: https://pms.uniontech.com/zentao/bug-view-87451.html
Change-Id: Ideab938e450444962f080c97a09a643c3e8c46c8
</t>
  </si>
  <si>
    <t xml:space="preserve">fix(keybinding): 删除键盘布局切换快捷键
1040键盘布局会跟随输入法自动切换，之前已经删除了响应和显示，但是注册部分没有删除，导致该快捷键不能用于其它用途
Log: 修复快捷键设为&lt;super&gt;&lt;space&gt;报冲突的问题
Task: https://pms.uniontech.com/zentao/task-view-79863.html
Change-Id: I408e76770ec992ecfe710f5ec36c1a6f6960bc12
</t>
  </si>
  <si>
    <t xml:space="preserve">perf(inputdevices): 加速dde-session-daemon part2启动
在协程中启动inputdevice模块，加速dde-session-daemon part2启动
Log:
Change-Id: Ida0e22cd0045be5d490d812e53d4ac3d4b788ef8
</t>
  </si>
  <si>
    <t xml:space="preserve">perf(power): 加速dde-system-daemon启动
在协程中启动system power模块，加速dde-system-daemon启动
Log:
Change-Id: I22d410f9ca08a58506056c8bf54a871a421a61d7
</t>
  </si>
  <si>
    <t xml:space="preserve">fix: 解决控制中心时区列表与系统时区差值误差问题
使用localtime在多线程下是不安全的，导致此问题，在调用此函数时加锁。
Log: 解决控制中心时区列表与系统时区差值误差问题
Bug: https://pms.uniontech.com/zentao/bug-view-85292.html
Change-Id: I7a2dcc0f5667370f496e7a2b7d9235c257ccb189
</t>
  </si>
  <si>
    <t>ut002787</t>
  </si>
  <si>
    <t xml:space="preserve">fix(audio): 修正音量有效范围判断
音量增强时最大音量大于1.00，配置恢复时判断其超出范围，返回了错误。修正音量有效值的判定范围。
Log: 修复蓝牙音频模式切换时音量不一致的问题
Bug: https://pms.uniontech.com/zentao/bug-view-86262.html
Change-Id: I6fccb6f3f5d84b87f78f87a74760a3f7278a35c9
</t>
  </si>
  <si>
    <t xml:space="preserve">fix: Uadp功能修复
修改文件存储位置，去除polkit认证,uadp接口暂时被禁用，等待前端下需求后再向外暴露接口
Log: Uadp功能修复
Task: https://pms.uniontech.com/zentao/task-view-79863.html
Change-Id: I5fce34ef13e358e209496e99c35e2a9a3209dc0d
</t>
  </si>
  <si>
    <t>ut000856</t>
  </si>
  <si>
    <t xml:space="preserve">feat(libinput): pgw 鼠標移动有大量error
PGW鼠标快速移动，CPU占用率高（40%甚至60%）
Log: 只保留唤醒时候需要的鼠標滚轮事件,其它鼠标事件有kwin处理
Task: https://pms.uniontech.com/zentao/task-view-80717.html
Change-Id: I99a38f7d3b64d87fd09871f5d1bbaec71df818ea
</t>
  </si>
  <si>
    <t>ut001612</t>
  </si>
  <si>
    <t xml:space="preserve">fix(keybinding): arm架构设置"按电源按钮时"为关闭显示器，物理机按下电源按钮概率性会进入锁屏界面
按下电源按钮，会触发IdleOn信号以及handlePower处理，此时俩个enum定义值不同步，在arm下会导致时序错误；
在IdleOn信号处理逻辑中，时序错误导致了，锁屏操作
Log: arm架构设置"按电源按钮时"为关闭显示器，物理机按下电源按钮概率性会进入锁屏界面
Bug: https://pms.uniontech.com/zentao/bug-view-86970.html
Change-Id: I8cb6e774a72c66a6f07b2d83562dd30c34e18734
</t>
  </si>
  <si>
    <t>ut003722</t>
  </si>
  <si>
    <t xml:space="preserve">fix: dde-daemon低电量适配
增加低电量界面显示标识,适配4.19内核
Log:
Change-Id: If7dac83a8b1f3796f0dce6c093670adc90c80315
</t>
  </si>
  <si>
    <t xml:space="preserve">fix(bluetooth): 修复系统蓝牙启动不稳定的问题
修复系统蓝牙启动不稳定的问题
Log:
Bug: https://pms.uniontech.com/zentao/bug-view-85316.html
Change-Id: Ia5506cf4cc5b6f4356bc62c9838fafc32fed1278
</t>
  </si>
  <si>
    <t xml:space="preserve">feat(keybinding): 麦克风开关走KeyEvent
麦克风开关的按键码为248,超出X11可处理范围
Log: 实现麦克风开关热键
Task: https://pms.uniontech.com/zentao/task-edit-80440.html
Change-Id: I1b00374fb81d40f93cab6d28754803469fd1a479
</t>
  </si>
  <si>
    <t xml:space="preserve">fix(system/timedated): 启用 NTP 之后更新 RTC time
增加了在启用 NTP 之后使用从 NTP 获取的时间更新 RTC time 的功能. 以防止
用户在设置启用 NTP 之后立刻关机的特殊场合下, RTC time 没有被更新的问题.
Bug: https://pms.uniontech.com/zentao/bug-view-87643.html
Log: 添加了启用 NTP 之后更新一次硬件时间的功能
Change-Id: Ibffe339d4390076ca666834b2f8c40b10941c83a
</t>
  </si>
  <si>
    <t>ut002531</t>
  </si>
  <si>
    <t xml:space="preserve">fix(system/timedate): 返回未处理的错误
之前的代码中遗漏了一个 err 没有返回出来.
Task: https://pms.uniontech.com/zentao/task-view-79863.html
Log: 优化代码逻辑
Change-Id: I9c0de094b79218625a20a795b8c559eee782a187
</t>
  </si>
  <si>
    <t xml:space="preserve">chore: 移除截图时判断是否为虚拟机
截图有需求，在任何时候都要能截图；因此SE任务bug-39168是需求上面的问题，产品也认为当uos系统装了虚拟机，虚拟机装了uos，截图会导致两个uos都截图属于设计如此
Log: 移除截图时是否为虚拟机的判断
Task: https://pms.uniontech.com/zentao/task-view-79863.html
Change-Id: Id0960131f73564839e1bf06b4d6b78fd2975f355
</t>
  </si>
  <si>
    <t xml:space="preserve">fix(network): 增加ipwatchd依赖
IP冲突检测需要依赖ipwatchd
Log: 增加ipwatchd依赖
Task: https://pms.uniontech.com/zentao/task-view-78387.html
Change-Id: I7028b90dd3ed22c9e97c3d94d224641389fc2b2c
</t>
  </si>
  <si>
    <t xml:space="preserve">fix(audio): 添加翻译
被禁用的端口插入时弹出横幅提示，添加该横幅提示的翻译
Log: 修复没有翻译的问题
Bug: https://pms.uniontech.com/zentao/bug-view-86962.html
Change-Id: I7d1f30cc23eb962a940feeb5a14c2f95529abc23
</t>
  </si>
  <si>
    <t xml:space="preserve">feat(network/proxychains): 使用透明代理实现应用代理
之前只在社区版中启用了使用透明代理实现的应用代理功能, 现在没有这一限制了.
Log: 启用新的代理功能, 移除仅在社区版启用的限制.
Change-Id: I77344df3bfc4ca30006f6377e43d9d026a5e9ef0
</t>
  </si>
  <si>
    <t xml:space="preserve">perf(network): 缩短获取网络设备时间周期
缩短获取网络设备时间周期，减少等待时间
Log: 性能优化，缩短后端服务启动时间
Change-Id: Idf23d753ca641f266caa710b3fd47ae2d38a8e82
</t>
  </si>
  <si>
    <t xml:space="preserve">chore: 单元测试
残余的使用goconvey的单元测试改为使用testify.
Log: 统一单元测试
Change-Id: Ibc090f21548525171a3ef224d8417ce930f157c8
</t>
  </si>
  <si>
    <t xml:space="preserve">fix: 声卡没切换成功时，无法获取相应sink信息
每次切换声音输出设备时，首先要保证声卡以及端口的有效性。
但是当声卡切换失败时，通过findSinkByCardIndexPortName函数，
或者findSourceByCardIndexPortName 不能正确获取切换失败的声卡的sink信息。
Log: 优化判断声卡端口有效性逻辑
Change-Id: I02f1d3ab190d24ebb025960fbecedc6147ba8103
</t>
  </si>
  <si>
    <t>maintain/5.12.0.31+64299+85479</t>
  </si>
  <si>
    <t xml:space="preserve">fix(bluetooth): 删除无效代码
删除无效代码BluetoothSwitch
Log:
Change-Id: I0a9cd11238b75c38fe4b4b89ed90df808dd56126
</t>
  </si>
  <si>
    <t xml:space="preserve">perf(keybinding): 缩短后端服务整体启动时间
由协程启动keybinding，缩短后端服务整体启动时间
Log:
Change-Id: Ib35fd22225a5a93481751a7010d1af112314a4e5
</t>
  </si>
  <si>
    <t xml:space="preserve">fix(audio): 通道更新时配置恢复
部分端口共用通道，导致端口切换时没有切换事件发生，而是属性改变事件，因此没有进行配置恢复。在属性变化时检测是否发生端口改变并进行配置恢复。
Log: 修复部分端口切换时没有配置恢复的问题
Bug: https://pms.uniontech.com/zentao/bug-view-85979.html
Change-Id: I0bb40d5d605373235ed4eb0afb812eab6f0a7d38
</t>
  </si>
  <si>
    <t xml:space="preserve">chore: test dev-commit
test dev-commit push gerrit
Log: test fewgwaghw
Change-Id: I0c5092177a7fd07de677b45d7e9e7613f0e93a94
</t>
  </si>
  <si>
    <t xml:space="preserve">fix(account): /etc/shadow file mode error
/etc/shadow file mode error after add user
Log: /etc/shadow file mode error after add user
Change-Id: Id733af4d456239e7386107a9b87769cfe439c932
Reviewed-on: http://gerrit.uniontech.com/c/dde-daemon/+/4224
Reviewed-by: longqi &lt;longqi@uniontech.com&gt;
Tested-by: longqi &lt;longqi@uniontech.com&gt;
(cherry picked from commit 6f346a17b40ed6d51be008dd9a06f2bab73702b7)
</t>
  </si>
  <si>
    <t xml:space="preserve">fix(audio): 在card事件中缓冲旧数据
refresh中缓存旧cards数据，导致server更新时将旧cards数据，等到处理card事件是旧cards数据实际上已经是新cards数据了。移动到card事件处理流程中保存。
Log: 修复蓝牙输入端口禁用是切headset模式偶发性不能弹出提示的问题
Bug: https://pms.uniontech.com/zentao/bug-view-86084.html
Change-Id: Icd5184cf7feae5634040059ffd217c1939c57a1b
</t>
  </si>
  <si>
    <t xml:space="preserve">Revert "chore: test dev-commit"
This reverts commit 470eb26a3e66a4c1ea85a50b52cdde73dc178e80.
Log: 删除测试gerrit仓库dev-commit代码
Change-Id: I7dbccc794658c37b1a12d4621c513746586f3739
</t>
  </si>
  <si>
    <t xml:space="preserve">fix(network): 暂先屏蔽主线上wifi热点支持功能
存在主线公性问题，频繁开关热点开关导致整个系统卡顿，klv项目已评审，暂先屏蔽此功能
Log: 因系统卡顿问题暂先屏蔽热点功能，默认不支持
Task: https://pms.uniontech.com/zentao/task-view-80920.html
Change-Id: I58455c31370815d60219a393621c7c7443f306c4
</t>
  </si>
  <si>
    <t xml:space="preserve">feat(power): 增加配置休眠选项
界面根据内核是否支持s3转s4显示休眠选项,dde-daemon根据配置的待机与休眠时长设置s3转s4时间
Log: session-power模块提供接口给前端判断、设置休眠,system-power模块负责设置内核文件
Task: https://pms.uniontech.com/zentao/task-view-80188.html
Change-Id: I7bfec7f54ebb21afd8cdcb27dc4fa59d3361a400
</t>
  </si>
  <si>
    <t>ut003787</t>
  </si>
  <si>
    <t>maintain/5.12.0.31+story10974</t>
  </si>
  <si>
    <t xml:space="preserve">fix(gesture): 调整手势随屏幕旋转的实现方式.
之前支持手势随屏幕旋转时, 遗漏了一处同样和方向相关的代码. 出于日后维护
方便考虑, 调整了代码结构, 力求屏幕的旋转对于手势处理函数编码者是透明的.
Bug: https://pms.uniontech.com/zentao/bug-view-87515.html
Log: 修复了左右滑动手势灵敏度判断问题, 优化代码结构
Change-Id: I45b988b294befe7fa0a846ecf8a2ef484ebde237
</t>
  </si>
  <si>
    <t xml:space="preserve">fix: 增加自动息屏前当前屏幕状态的逻辑判断
自动息屏时，用户可能会点击屏幕，或者重新解锁。
这些情况下都应该抑制屏幕的熄灭。
Log: 自动息屏锁屏界面弹出后，解锁后出现黑屏需再次解锁
Bug: https://pms.uniontech.com/zentao/bug-view-87427.html
Change-Id: I3166374ee70713696a538c6e1a7e639b0fa18f79
</t>
  </si>
  <si>
    <t>ut000790</t>
  </si>
  <si>
    <t xml:space="preserve">fix(gesture): 修正获取显示器高度和宽度错误的问题
触摸屏手势相关的代码中, 需要使用到显示器的高度和宽度, 之前的代码中错误
地将 X 画布的大小当作了显示器的大小.
Log: 修正了手势模块中获取显示器大小错误的问题.
Change-Id: I566a6193ce15aef6b2b6874bfebce31ba34de87e
</t>
  </si>
  <si>
    <t xml:space="preserve">chore(audio): 修改单元测试
configkeeper发生变化，修改对应的单元测试
Log: 修改单元测试
Task: https://pms.uniontech.com/zentao/task-view-79863.html
Change-Id: Ib0d9d9deba47fc0c58fc89b5af5cae1b0f06a1f2
</t>
  </si>
  <si>
    <t xml:space="preserve">fix: 判断活跃窗口进程是否为虚拟机,添加白名单
之前将带云的应用都当成了虚拟机处理,但是云打印不希望被当成虚拟机处理,因此将print加到白名单
Log: 云打印不做是否为虚拟机判断
Bug: https://pms.uniontech.com/zentao/bug-view-72309.html
Change-Id: I1ad7840f7d0bf6bc1d78d3f0eb9c6230918e9fcd
</t>
  </si>
  <si>
    <t xml:space="preserve">fix(audio): 修正降噪逻辑
由于降噪开关是gsettings属性，通过回调触发，导致前端关闭降噪和后端内部关闭降噪都会触发回调，导致错写配置。因此端口切换时只关降噪而不改属性，后续运行到配置恢复时会改属性。
Log: 修复降噪偶发性自动关闭的问题
Bug: https://pms.uniontech.com/zentao/bug-view-87005.html
Change-Id: Ifc669123d39751e33234bd9d270ee2ef9dd56732
</t>
  </si>
  <si>
    <t xml:space="preserve">fix(audio): 端口过滤
当声卡的profile为off时，将端口设为不可用
Log: 修复蓝牙断开时异常弹出横幅提示的问题
Bug: https://pms.uniontech.com/zentao/bug-view-86952.html
Change-Id: Ibbf553b379a412882f50abafd315c10a886a0f89
</t>
  </si>
  <si>
    <t xml:space="preserve">fix(audio): 拔除后置耳机不会暂停视频和音频
接口拔除暂停播放功能添加对「lineout」的处理
Log: 修复拔除后置耳机不会暂停视频和音频
Bug: https://pms.uniontech.com/zentao/bug-view-85080.html
Change-Id: I5402c935c87cd6942a7cfb81a5eecf03bece6542
</t>
  </si>
  <si>
    <t>ut000405</t>
  </si>
  <si>
    <t xml:space="preserve">fix(apps): dbus接口WatchDirs被调用时，允许调用者是root用户
launcher调用apps的WatchDirs接口，开启对安装的应用的目录监视，然后通知启动器更新。WatchDirs接口约束了调用者uid必须大于1000及普通用户，当以root登录时，launcher所在session-daemon是root用户启动，导致没启动监视
Log: 修复root用户使用yum install virt-manager安装virt-manager后在启动器里不显示问题
Bug: https://pms.uniontech.com/zentao/bug-view-86121.html
Change-Id: Ief7dbc59f96879d25e708abf7f8b39cc42a6fbf3
</t>
  </si>
  <si>
    <t>dev/euler</t>
  </si>
  <si>
    <t xml:space="preserve">fix(dock): 不移除固定在 dock 上的图标.
查看日志发现用户操作速度快时, windowInfo 可能为空, 此时会意外地移除已经
固定在 dock 上的图标, 故添加一个判断.
Bug: https://pms.uniontech.com/zentao/bug-view-85872.html
Log: 修复特定情况下任务栏图标意外消失的 bug.
Change-Id: I9f4e7a109e2431d6addfc5592d9b9d542e8c298c
</t>
  </si>
  <si>
    <t xml:space="preserve">fix(bluetooth): 修复系统启动后蓝牙关闭，未能记住上一次开机时的蓝牙配置的问题
E人平板上蓝牙适配器识别较慢，会导致bluetooth服务启动时清除默认适配器的配置，导致系统启动后蓝牙状态变为关闭状态
Log: 对蓝牙识别时间较长的容错处理
Bug: https://pms.uniontech.com/zentao/bug-view-85316.html
Change-Id: Ic9fbc8840c9cbc63e17f12fc7005c68c325930cd
</t>
  </si>
  <si>
    <t xml:space="preserve">feat: 增加账户密码过期信息接口
增加账户密码过期信息接口，可以查询还有多久过期，以及是否已经过期
Log: 增加账户密码过期信息接口
Task: https://pms.uniontech.com/zentao/story-view-6552.html
Change-Id: I4e5b12705d9ff2509deb4037bb903781ba0c106a
</t>
  </si>
  <si>
    <t>ut000633</t>
  </si>
  <si>
    <t xml:space="preserve">fix(audio): 静音区分输入和输出
新需求中静音不再是只对当前端口生效，而是对所有端口生效。但是应当区分输入端口和输出端口，静音输入端口不应该对输出生效。
Log: 修复静音输出导致输入也被静音的问题
Big: https://pms.uniontech.com/zentao/bug-view-86220.html
Change-Id: Ie1e8574eb90d85fd07669b484232bc4205f45c16
</t>
  </si>
  <si>
    <t xml:space="preserve">fix(makefile): add -f for out/bin
开发环境下直接使用 sudo make install 由于有程序正在运行会提示文本文件忙
Log: 更新 Makefile
Change-Id: I28b6527188a51056e37615490ebec32b0832ffa3
</t>
  </si>
  <si>
    <t xml:space="preserve">fix(makefile): 文件权限修正
正常来说, make &amp;&amp; sudo make install, 不应该在源码目录下留下 root 权限的
文件.
Log: 修正 make 命令产生的文件权限.
Change-Id: Ib992f7d059896e19bf4c9de18836aaf69b471f31
</t>
  </si>
  <si>
    <t xml:space="preserve">fix(audio): 修正端口列表
输入端口列表错写成输出端口，另外遍历端口删除的时候存在索引失效
Log: 修复输入端口切换错误的问题
Change-Id: I669b0bba4acdd6c59d759d180cc205e9d87f1477
</t>
  </si>
  <si>
    <t xml:space="preserve">fix(audio): 修正蓝牙音频配置文件的权限
蓝牙音频配置文件的权限错写为644，导致无法读取，应该是八进制的0644
Log: 修复蓝牙连接后模式错误的问题
Bug: https://pms.uniontech.com/zentao/bug-view-85831.html
Change-Id: Iacb6931e29696045c90293d1b92c2139df5f4598
</t>
  </si>
  <si>
    <t xml:space="preserve">fix(audio): 开关降噪时清除切换计数
反复自动切换同一个端口时，有10次的上限，超限后不能继续自动切换。开关降噪时降噪端口与其主设备同名，导致自动切换次数超限，自动切换不生效。在开关降噪时清除计数
Log: 修复反复开关降噪后切换到蓝牙的问题
Bug: https://pms.uniontech.com/zentao/bug-view-85916.html
Change-Id: I6c0f307e69033de8120fdebd451504ef2e785146
</t>
  </si>
  <si>
    <t xml:space="preserve">fix(audio): 修正错误的索引
端口优先级提升时，遍历数组的起始索引错写为1，这是因为第一个端口可以但不需要提升。但是后面遍历时为了方便使用了for range，是从第一个开始的。
Log: 修复端口无法切换的问题
Bug: https://pms.uniontech.com/zentao/bug-view-85850.html
Change-Id: Ib296e4126b100a1ce91b3e531a4882e1932c3173
</t>
  </si>
  <si>
    <t xml:space="preserve">fix(audio): 禁用端口时如果没有切换则静音
端口禁用功能是DDE伪装的，pusleaudio上无法将端口设空，因此禁用全部端口时，pulseaudiio上仍有端口，需要将其静音
Log: 修复被禁用的端口有声音的问题
Bug: https://pms.uniontech.com/zentao/bug-view-85836.html
Change-Id: I3d0953de861c15e21c0428121544c20c170b84f3
</t>
  </si>
  <si>
    <t xml:space="preserve">chore(audio): 修改错误的for range
range后面的表达式只执行一次，for range代替for select只能是固定的channel，不能代替循环内生成的channel。延时功能直接用sleep实现
Log: 修复tryQuit失败的问题
Change-Id: I145b3c88ede21279643400502eee982371f03732
</t>
  </si>
  <si>
    <t xml:space="preserve">feat(network): 支持wpa3加密的wifi链接
在上层新增wpa3加密的特性，以及根据nm源码修改wpa2和wpa3加密的判断方式
Log: 完成华为在klv和panguw上wifi支持wpa3的加密需求
https://pms.uniontech.com/zentao/task-view-80658.html
Change-Id: Ie31aa4b04493ecb73c035e15e31c9d51d96e5042
</t>
  </si>
  <si>
    <t xml:space="preserve">fix: 电源键唤醒屏幕时，重新设置自动息屏延时任务
按电源键点亮屏幕时，由于没有重新追加自动息屏的延时任务，导致此时屏幕会一直处于点亮状态。
Log: 修复电源键唤醒屏幕之后，不会自动息屏的问题
Bug: https://pms.uniontech.com/zentao/bug-view-88357.html
Change-Id: I49aaf5085752ae05cc27e9a5b4be1c7af1b9d8ec
</t>
  </si>
  <si>
    <t xml:space="preserve">docs(gesture): add comments about handleTouch... functions
为处理触摸屏事件的函数添加了注释
Log: 添加了注释
Task: https://pms.uniontech.com/zentao/task-view-79863.html
Change-Id: I0be549947a95d74826db7dd030e110e2466c3bca
</t>
  </si>
  <si>
    <t xml:space="preserve">fix(gesture): 修正上滑展示多任务界面手势的行为
之前该手势终点高度的判断出现了错误
Bug: https://pms.uniontech.com/zentao/bug-view-88069.html
Log: 修正了触摸屏手势处理过程中的一处错误
Change-Id: I0a667b86ed253040a2de0133c5a50ead4f8e2a71
</t>
  </si>
  <si>
    <t xml:space="preserve">fix(timedate): 禁止添加不在 GetZoneList 方法返回的值中的时区
原先的 IsZoneValid 方法判断时区是否合法的方法是读取 /usr/share/zoneinfo
目录, 查看是否存在对应的文件; 而返回时区列表时是读取同目录 zone1970.tab
文件中的内容, 两者并不一致.
这导致了形如 "UTC" 的时区可以通过后端提供的接口添加到用户时区列表中.
本次 commit 并不能保证解决下面这个 bug, 但是修正了后端接口的行为, 使其
更符合直觉, 并且排除了这一 bug 的一个可能原因.
Log: 修正了时区服务的行为
Bug: https://pms.uniontech.com/zentao/bug-view-88047.html
Change-Id: I3328e4e122af23e65dacc913c9561c99cd753355
</t>
  </si>
  <si>
    <t xml:space="preserve">fix(audio): 禁用启动端口时扫描全部通道
降噪是虚拟通道，禁用启用时只操作了对应了主通道，而没有操作虚拟通道，导致问题。
Log: 修复开降噪后禁用再启用，端口被静音的问题
Bug: https://pms.uniontech.com/zentao/bug-view-88350.html
Change-Id: I2290e459e170b75a567cabd81a60945915ba2b02
</t>
  </si>
  <si>
    <t xml:space="preserve">perf(keybinding): 删除冗余的判断是否是平板的代码
删除冗余的判断是否是平板的代码
Log: 优化代码
Change-Id: Ib08a37b08a43300ba127a0440c7f94acd58c0cc4
</t>
  </si>
  <si>
    <t xml:space="preserve">fix(accounts): 修复通过控制中心删除域账户后，重新登录没有用户头像的问题
因为错误地将 customIcon 设置成了 defalutUserIcon, 在 clearData 函数中移
除用户数据时意外地移除了用户的默认头像.
Bug: https://pms.uniontech.com/zentao/bug-view-87631.html
Log: 修正了删除网络 (域管) 帐户时, 意外移除了用户默认头像的 Bug.
Change-Id: I05091141695eab192cfe331f2c30ae60f2de502c
</t>
  </si>
  <si>
    <t xml:space="preserve">chore: 上传翻译文件
上传翻译文件
Log: 上传翻译文件
Bug: https://pms.uniontech.com/zentao/bug-view-88173.html
Change-Id: I2dc5c7a9cfb087c908f3e33d37b0cac973535d59
</t>
  </si>
  <si>
    <t xml:space="preserve">fix: 重启后无法获取存储的value值
uos重启后，没有载入文件数据
Log: 重启后无法获取存储的value值
Task: https://pms.uniontech.com/zentao/task-view-79863.html
Change-Id: Iccba497112909160107f689765ea8438e44c1668
</t>
  </si>
  <si>
    <t>repair-5.13.41</t>
  </si>
  <si>
    <t xml:space="preserve">feat(network): add wireless hidden property
add wireless hidden property
Log: add wireless hidden property
Bug: https://pms.uniontech.com/zentao/bug-view-85331.html
Change-Id: I45f4e53411a27bf92f98ab518b2f31f614702db1
</t>
  </si>
  <si>
    <t xml:space="preserve">fix: uadp 数据根据用户分目录
uadp 数据区分多用户，使用不同目录存储不同用户数据
Log: uadp 数据根据用户分目录
Task: https://pms.uniontech.com/zentao/task-view-79863.html
Change-Id: Ia3c97b6d8e44e36633ad5426f6e8b26a010cc1a1
</t>
  </si>
  <si>
    <t xml:space="preserve">perf: 优化 uadp 数据结构
使用增加一个 uid 作为 key，避免字符串拼接导致冲突
Log: 优化 uadp 数据结构
Task: https://pms.uniontech.com/zentao/task-view-79863.html
Change-Id: I5e33a1b2d717c87ef52499885813e67f1bb0aab7
</t>
  </si>
  <si>
    <t xml:space="preserve">fix(keybinding): arm架构设置"按电源按钮时"为关闭显示器，物理机按下电源按钮概率性会进入锁屏界面
按下电源按钮，会触发IdleOn信号以及handlePower处理，此时俩个enum定义值不同步，在arm下会导致时序错误；
在IdleOn信号处理逻辑中，时序错误导致了，锁屏操作
Log: arm架构设置"按电源按钮时"为关闭显示器，物理机按下电源按钮概率性会进入锁屏界面
Bug: https://pms.uniontech.com/zentao/bug-view-86970.html
Change-Id: I58f8e4d7f2b2ca9de28d46a439eba0ffa426bffe
</t>
  </si>
  <si>
    <t xml:space="preserve">fix(audio): 修正禁用启用端口时的静音逻辑
静音配置改为全局，启用禁用端口处的配置漏改。
Log: 修复解除禁用时自动解除静音的问题
Bug: https://pms.uniontech.com/zentao/bug-view-87545.html
Change-Id: If270c280d5b57b5b04dfe92b893e4159665c1f75
</t>
  </si>
  <si>
    <t xml:space="preserve">fix(accounts): 空指针
修正之前的编码错误引起的空指针
Bug: https://pms.uniontech.com/zentao/bug-view-87607.html
Log: 修正了一个会导致空指针的错误
Change-Id: If81c784472dfc4b8983f281c0ec6330f9f38507e
</t>
  </si>
  <si>
    <t xml:space="preserve">fix: Uadp缺少service文件
Uadp缺少service文件，导致Dbus调用概率性失败
Log: 增加service文件
Task: https://pms.uniontech.com/zentao/task-view-79863.html
Change-Id: I3fbab11075dced93a96a49585934023fc06db59a
</t>
  </si>
  <si>
    <t xml:space="preserve">fix: Uadp用户数据隔离
增加Uadp用户数据隔离，使相同应用在不同用户之间无法相互访问数据
Log: Uadp用户数据隔离
Task: https://pms.uniontech.com/zentao/task-view-79863.html
Change-Id: I98acfac48951bb928493f57ca4a98cceb051df72
</t>
  </si>
  <si>
    <t xml:space="preserve">fix: 修复自然息屏之后，短按电源键，屏幕亮一下又息屏
自然息屏重置标志位
Log:
Bug:
Change-Id: Ia41d03c01ed2a5e1fac07290dffd4033331aa4d7
</t>
  </si>
  <si>
    <t xml:space="preserve">fix(audio): 在sink事件中处理蓝牙模式
蓝牙模式切换的消息需要在sink change事件中处理
Log: 修复蓝牙连接时模式显示错误的问题
Bug: https://pms.uniontech.com/zentao/bug-view-85831.html
Change-Id: I822e71c963349250384c8c4154ebd2c6d1973a08
</t>
  </si>
  <si>
    <t xml:space="preserve">fix: 意外移除了默认用户图标
因为错误地将 customIcon 设置成了 defalutUserIcon, 在 clearData 函数中移
除用户数据时意外地移除了用户的默认头像.
Bug: https://pms.uniontech.com/zentao/bug-view-85902.html
Log: 修正了删除网络 (域管) 帐户时, 意外移除了用户默认头像的 Bug.
Change-Id: Ifad3ac1aea15021a0b96edb0eccc96651a856d4f
</t>
  </si>
  <si>
    <t xml:space="preserve">fix: 修复密码过期判断的两种场景
当 LastChange 为 0 时，为必须修改密码，当 Max 为 -1 时，为永远不会过期
Log: 修复密码过期判断的两种场景
Change-Id: Ieda83a4e8326a36bb43f4d83215704af23ece69f
</t>
  </si>
  <si>
    <t xml:space="preserve">perf(lastore): 加速dde-session-daemon part2启动
在协程中启动lastore模块，加速dde-session-daemon part2启动
Log:
Change-Id: I8d930ffc4f1cac8abe1719bf652eafa408faf5a8
</t>
  </si>
  <si>
    <t xml:space="preserve">perf(dock): 加速dde-session-daemon part2启动
在协程中启动dock模块，加速dde-session-daemon part2启动
Log:
Change-Id: I2a0b4f7fe56619670544dd70a86022233c06e4ca
</t>
  </si>
  <si>
    <t xml:space="preserve">fix(network): 新增接口用于控制中心获取密码
后端注册了密码的Agent，前端直接通过NetworkManager获取密码时找不到Agent
Log: 新增接口用于控制中心获取密码
Bug: https://pms.uniontech.com/zentao/bug-view-85231.html
Change-Id: I4534fbcd35094cba7e6ff0122f7e74bf14afee39
</t>
  </si>
  <si>
    <t xml:space="preserve">feat(daemon): 创建一个提交，测试自动化打包工具
创建一个提交，测试自动化打包工具
Change-Id: Ia3780414fd61fb3535ca39f1e40f162a2fd0bdee
</t>
  </si>
  <si>
    <t>ut000900</t>
  </si>
  <si>
    <t>wayland/5.0_0102_sp2_icbc</t>
  </si>
  <si>
    <t xml:space="preserve">fix(network): 同步设置网络设备的状态
同步设置网络设备的状态
Log: 同步设置网络设备的状态
Bug: https://pms.uniontech.com/zentao/bug-view-82920.html
Change-Id: Iabcdc12716a780a1529f8e34256ba006d9606d87
</t>
  </si>
  <si>
    <t xml:space="preserve">fix(audio): 修复循环边界错误
遍历A数组的时候，循环次数写成B数组了
Log: 修复激活端口后该端口仍不可用的问题
Change-Id: Ia9e6af61c58724680c21b15a9eeac95a1d9804c1
</t>
  </si>
  <si>
    <t xml:space="preserve">fix(audio): 修正优先级提升
类型优先级提升时变量没有赋值
Log: 修复类型优先级失效的问题
Change-Id: Ibf507e5764683672a32ee49d621e897281325366
</t>
  </si>
  <si>
    <t xml:space="preserve">fix: 修复多次关机重启时,系统时间和真实时间差距过大的问题
移除hwclock_stop.service服务.在设置时间时,会把系统时间同步到硬件时间.系统开机时,会从硬件时间同步到系统时间,因此无需增加该
服务强制同步操作.
Log: 修复多次关机重启时,系统时间和真实时间差距过大的问题
Bug: https://pms.uniontech.com/zentao/bug-view-81590.html
Change-Id: I64713acc04723f3950af1476235fe6c6cfdb0af5
</t>
  </si>
  <si>
    <t>maintain/5.12.0.31+task79348</t>
  </si>
  <si>
    <t xml:space="preserve">fix: 应用更新时,强制发送Icon属性改变信号
可能存在Icon图片改变,但Icon名称未改变的情况,因此强制发Icon的属性改变信号
Log: 应用更新时,强制更新dock栏的图标
Bug: https://pms.uniontech.com/zentao/bug-view-86625.html
Change-Id: Ia3156a093963532b821ad5e531f648e8328ec4a6
</t>
  </si>
  <si>
    <t xml:space="preserve">fix(bluetooth): 修复连接蓝牙耳机，将蓝牙耳机下电，重启测试机，蓝牙界面，其他设备列表没有自动刷新问题
回连完成后根据waitDiscovery状态设置是否扫描
Log: 连接蓝牙耳机，将蓝牙耳机下电，重启测试机，蓝牙界面，其他设备列表没有自动刷新
Bug: https://pms.uniontech.com/zentao/bug-view-88604.html
Change-Id: I31a65528708daf6ee3ddb543efc534d73852242a
</t>
  </si>
  <si>
    <t xml:space="preserve">feat: IP冲突接口调整
因需要设计变化，接口调整，检测函数不超时等待，通过信号反馈
Log: IP冲突检测方式调整
Task: https://pms.uniontech.com/zentao/task-view-78387.html
Change-Id: I0054828d9d68f5f5738b2fd822cd534ab962f3cd
</t>
  </si>
  <si>
    <t xml:space="preserve">fix(bluetooth): 修改英文翻译文案
修改英文翻译文案
Log: 修改英文翻译文案
Bug: https://pms.uniontech.com/zentao/bug-view-88173.html
Change-Id: I176ab0031823874c901684efc2754b7aa4ffc18c
</t>
  </si>
  <si>
    <t xml:space="preserve">chore: 上传翻译文件
上传翻译文件
Log: 上传翻译文件
Bug: https://pms.uniontech.com/zentao/bug-view-88173.html
Change-Id: Ib9c1be7e3e477f932425fdd1dad64ef58281d9af
</t>
  </si>
  <si>
    <t xml:space="preserve">fix(bluetooth): 修复重启平板后没有自动连接连接过的蓝牙的问题
重启平板后，蓝牙自动连接之前已连接过的蓝牙，在平板环境下必须等待系统加载蓝牙EndLoad为true后才能初始化bluetooth模块
Log: 完善蓝牙连接功能
Bug: https://pms.uniontech.com/zentao/bug-view-88016.html
Change-Id: I4492d161e2920ac7bf3cc4290c01d695da6ccdde
</t>
  </si>
  <si>
    <t xml:space="preserve">feat(power): 增加配置休眠选项
界面根据内核是否支持s3转s4显示休眠选项,dde-daemon根据配置的待机与休眠时长设置s3转s4时间
Log: session-power模块提供接口给前端判断、设置休眠,system-power模块负责设置内核文件
Task: https://pms.uniontech.com/zentao/task-view-80188.html
Change-Id: I723ac1917dc7bcc0e7abecde7ae3df543e97a8de
</t>
  </si>
  <si>
    <t xml:space="preserve">feat(network): 增加klv上的同名wifi优选ap的信息日志
增加优选后的ap的信息日志打印
Log: 增加优选ap日志信息打印，方便测试验证优选的ap
Task: https://pms.uniontech.com/zentao/task-view-60033.html
Change-Id: I5448de40b54261c47055797cf43aeb074fcc4f6a
</t>
  </si>
  <si>
    <t xml:space="preserve">fix(keybinding): arm架构设置"按电源按钮时"为关闭显示器，物理机按下电源按钮概率性会进入锁屏界面
按下电源按钮，会触发IdleOn信号以及handlePower处理，此时俩个enum定义值不同步，在arm下会导致时序错误；
在IdleOn信号处理逻辑中，时序错误导致了，锁屏操作
Log: arm架构设置"按电源按钮时"为关闭显示器，物理机按下电源按钮概率性会进入锁屏界面
Bug: https://pms.uniontech.com/zentao/bug-view-86970.html
Change-Id: I0f5e29d3b41c9db398927e2854e1276cfa3c05f1
</t>
  </si>
  <si>
    <t xml:space="preserve">fix: 提示信息与需求不否
其原因: 后端给出的提示信息与需求不一样导致的。修改方案: 创建时，用户名只要存在，其错误提示信息应该统一，保持和需求一致。
Log: 修改了创建用户时采用系统名称命名，错误提示信息与需求不一致问题
Bug: https://pms.uniontech.com/zentao/bug-view-86680.html
Change-Id: I14f9df5710db1698445d2d4f85d42d044e11794a
</t>
  </si>
  <si>
    <t xml:space="preserve">fix(audio): 修正蓝牙配置加载
配置文件加载错误，修复
Log: 修复蓝牙模式自动选择错误的问题
Bug: https://pms.uniontech.com/zentao/bug-view-85831.html
Change-Id: Iaa5273311996cf5b4e3f446b95bb606836c00bf2
</t>
  </si>
  <si>
    <t xml:space="preserve">perf(network): 加速dde-system-daemon启动
在协程中启动system network模块，加速dde-system-daemon启动
Log:
Change-Id: I8d279f70618a91ec916e4a100a5f58acee1c3ada
</t>
  </si>
  <si>
    <t xml:space="preserve">fix(accounts): 修复控制中心存在多个用户的自动登录开关均显示打开的问题
euler缺少/etc/X11/default-display-manager文件导致没有找到dm配置，所以监听事件失效，修改各个账户自动登录状态由监听事件处理的，修改为如果找不到就去service找dm配置
Log: 修复控制中心存在多个用户的自动登录开关均显示打开的问题
Bug: https://pms.uniontech.com/zentao/bug-view-83564.html
Change-Id: I8bdc4afcce0cf4f4c1e7a4ea0aac51f9f777e78f
</t>
  </si>
  <si>
    <t xml:space="preserve">chore: 解决loongarch64架构单元测试失败
解决3a5000的loongarch64架构打包时,单元测试失败
Log: 解决单元测试失败
Task: https://pms.uniontech.com/zentao/task-view-79863.html
Change-Id: I709431842275af5303bb7a53427c8667a67bb3e4
</t>
  </si>
  <si>
    <t xml:space="preserve">chore: get 3a5000 cpu arch
获取3a5000的cpu架构
Log: 解决3a5000单元测试失败的问题
Change-Id: I0a360c467dee94c84a2056318197505eab7b06ef
</t>
  </si>
  <si>
    <t xml:space="preserve">fix(network): 调整密码弹窗map锁
由于ps命令运行慢，会导致CancelGetSecrets函数被调用时，还没被加入列表。
Log: 调整密码弹窗map锁
Bug: https://pms.uniontech.com/zentao/bug-view-81516.html
Change-Id: I91266ad8b2cd8eb4c1a5513120bb15d079af8c6c
</t>
  </si>
  <si>
    <t xml:space="preserve">fix(appearance): 修复初次设置字体失效的问题
修复初次设置字体失效的问题，将qt-theme中字体型号设置到xsettings中去
Log:
Change-Id: I28255573efc53e009268d4f9c16f9ba0fd783f45
</t>
  </si>
  <si>
    <t xml:space="preserve">chore(network): 解决新增接口方法无法在d-feet显示
解决RequestIPConflictCheck方法无法显示出来的问题
Log: 解决新增没看无法显示问题
Task: https://pms.uniontech.com/zentao/task-view-78387.html
Change-Id: I78f779fbc21baa328c50985b901bbe7c14559555
</t>
  </si>
  <si>
    <t xml:space="preserve">feat(network): 增加检测IP冲突方法和信号
提供检测IP冲突的方法和信号
Log: 增加检测IP冲突的方法和信号
Task: https://pms.uniontech.com/zentao/task-view-78387.html
Change-Id: Id969bda2489d2e3b7bc210a41c4bb978c0429e3e
</t>
  </si>
  <si>
    <t xml:space="preserve">feat(systeminfo):Add new system systeminfo
添加新的接口获取系统信息
Log: 修复内存64G 显示为 16（62.6G可用）问题
Bug: https://pms.uniontech.com/zentao/bug-view-85702.html
Change-Id: Ia3f0faf7dd0f707f2c7d8fdb32d536e7eb2257b2
</t>
  </si>
  <si>
    <t>maintain/5.9.4.2+85702</t>
  </si>
  <si>
    <t xml:space="preserve">fix: 修复 login 登录使用指纹验证失败后输入异常的问题
当 login 登录时使用指纹验证，用户是没有输入内容的，而 login
还在等待用户输入，因此后续的输入会异常，需要先敲一个换行才能正常输入，因此在生物认证时，pam
模块中主动加入一个换行符
Log: 修复终端登录使用指纹导致输入异常的问题
Bug: https://pms.uniontech.com/zentao/bug-view-88340.html
Change-Id: I73a625c0b9fff8bcad835e6498bec091935c5a78
</t>
  </si>
  <si>
    <t>deepin-authentication</t>
  </si>
  <si>
    <t xml:space="preserve">fix: 修复龙芯机器认证服务启动慢的问题
由于使用了大的非对成加密长度，导致在龙芯机器上认证服务启动缓慢，造成启动之后无法认证的问题，增加设置对称加密密钥接口，并使用对称加密与非对称加密配合使用的方式，其中非对称加密用来加密对称加密的密钥并通过认证端发送给认证框架，认证端使用对称加密加密用户密钥，认证框架使用非对称加密解密对称加密密钥，并使用该密钥解密用户密码，提升加密速度，解决此问题
Log: 修复龙芯机器无法认证的问题
Bug: https://pms.uniontech.com/zentao/bug-view-87982.html
Change-Id: I7ebc53c187b216d06158f74a323ecc9330d6cc17
</t>
  </si>
  <si>
    <t xml:space="preserve">fix: 网络用户和本地用户间无法切换后正常的认证。
修改pam的规则，让认证堆栈顺序执行，修改认证失败后的密码传递过程。
Log: 网络用户和本地用户间无法切换后正常的认证。
Bug: https://pms.uniontech.com/zentao/bug-view-87969.html
Change-Id: I4b4b07c09e379e158f52de95401a0e063cbd6a8f
</t>
  </si>
  <si>
    <t xml:space="preserve">fix: 修复ssh无法登录域管用户的问题
ssh
由于无法支持多因，因此被加入了不允许使用深度认证名单中，导致ssh无法走域管的pam，现使ssh可以走深度认证，但无法使用多因
Log: 修复ssh无法登录域管用户的问题
Bug: https://pms.uniontech.com/zentao/bug-view-86398.html
Change-Id: I2ddb7d366d3df482dbc53953620fc5d728cc0104
</t>
  </si>
  <si>
    <t xml:space="preserve">fix: 修复关机后验证限制时间失效
同步写入限制信息
Log: 修复关机后验证限制时间失效
Bug: https://pms.uniontech.com/zentao/bug-view-87913.html
Change-Id: I56042a1a6c3670442088ddfbd5eaf1ca70ddd320
</t>
  </si>
  <si>
    <t xml:space="preserve">fix: 修复密码过期时用指纹解锁无法修改密码的问题
密码过期时，会先认证。然后调用 pam_unix 修改密码，
用指纹解锁时，pam 中获取用户输入密码的线程并未结束，导致用户修改密码时输入的密码传递到了此 pam 模块，
并未传递给 pam_unix ,导致修改密码卡住
Log: 修复密码过期时用指纹解锁无法修改密码的问题
Bug: https://pms.uniontech.com/zentao/bug-view-87648.html
Change-Id: I6ce4dbb74a9c6bd358991d1e5840962ae5b590fb
</t>
  </si>
  <si>
    <t xml:space="preserve">fix: 修复不合理用词及日志错误
修复不合理用词及日志错误
Log:
Change-Id: Ia46b5604e8a802fe52d2c5b87a60a180808f38d1
</t>
  </si>
  <si>
    <t xml:space="preserve">feat: 新增密码即将过期提示
查询当前用户密码是否即将过期，若是则增加提示
Log: 新增密码即将过期提示
Task: https://pms.uniontech.com/zentao/story-view-6552.html
Change-Id: Idf9e1b7061130075bcf8d92c550e1b2380bc0f5c
</t>
  </si>
  <si>
    <t xml:space="preserve">fix: 修复不能加密长密码问题
非对称加密中 bits 长度决定了能加密多长的数据，计算方式为
bits/8，padding 占用 11 * 8,由于密码支持最长511位，所以 bits 需要最大 4096 + 11 * 8
Log: 修复不能加密长密码问题
Bug: https://pms.uniontech.com/zentao/bug-view-73537.html
Change-Id: Id3394cd67a239935e30c5be185ee52ad1009d158
</t>
  </si>
  <si>
    <t xml:space="preserve">fix: 修复 Cancel 信号发送异常的问题
当认证没有给出结果时调用 End 信号均属于 Cancel
Log: 修复 Cancel 信号发送异常的问题
Bug: https://pms.uniontech.com/zentao/bug-view-85112.html
Change-Id: I2f11b691ce23ef265fedb5b6219ad884a32a1ee1
</t>
  </si>
  <si>
    <t xml:space="preserve">fix(network): 去除重复配置项
修复配置文件用打包成单独的包，NetworkManager.conf的修改被带入包，会产生是否更新配置文件的选项，阻塞安装
Log: 去除重复配置项
Bug: https://pms.uniontech.com/zentao/bug-view-83023.html
Change-Id: I384c125d68f3163c42d918a972d968d3eacdb168
</t>
  </si>
  <si>
    <t>ut002080</t>
  </si>
  <si>
    <t>base/network-manager</t>
  </si>
  <si>
    <t>klv</t>
  </si>
  <si>
    <t xml:space="preserve">fix(wifi): 修改network-manager默认配置
解决dock栏频繁切换wifi时连接失败问题
Log: 同步之前klu项目修改
Task: https://pms.uniontech.com/zentao/bug-view-83144.html
Change-Id: I1eafa249b02bfe12ffc5a29a49171401e0698d75
</t>
  </si>
  <si>
    <t>dev</t>
  </si>
  <si>
    <t xml:space="preserve">chore: fix debian lintian error
E: ipwatchd: init.d-script-needs-depends-on-lsb-base etc/init.d/ipwatchd (line 38)
https://lintian.debian.org/sources/ipwatchd
https://lintian.debian.org/tags/init.d-script-needs-depends-on-lsb-base?version=2.104.260
Log: solve debian lintian error
Change-Id: If74f782a340eb284d79cc145592b740d7e0ef0ae
</t>
  </si>
  <si>
    <t>base/ipwatchd</t>
  </si>
  <si>
    <t xml:space="preserve">feat: 增加主动IP冲突探测，支持dbus
增加主动的IP冲突探测，支持dbus
Log: 能主动探测IP冲突
Task: https://pms.uniontech.com/zentao/task-view-78387.html
Change-Id: I26d11e50baa12a40039971ba21e48bbaba1ec014
</t>
  </si>
  <si>
    <t xml:space="preserve">fix: 使用pkg-config 查找路径
使用pkg-config 定位包路径
Log: 使用pkg-config给出的包路径
Change-Id: I3326c0227ba364449e2f068d9f0fc00190c4d1b5
</t>
  </si>
  <si>
    <t xml:space="preserve">fix: ipwatchd 默认使用 active 模式
ipwatchd 默认使用 active 模式。
Log: ipwatchd 默认使用 active 模式，主动抢路由。
Task: https://pms.uniontech.com/zentao/task-view-78387.html
Change-Id: I0b0f07f31bc554009b46a8c80c4c6af2f725b2ca
</t>
  </si>
  <si>
    <t xml:space="preserve">refactor: 调整dbus的交互方式
旧的方式是信号来交互，现改成方法调用的方式
Log: IP冲突检测方式调整
Task: https://pms.uniontech.com/zentao/task-view-78387.html
Change-Id: Ib9b0dfc124f5427e8f60d197be6bd78f82ed8066
</t>
  </si>
  <si>
    <t xml:space="preserve">fix: 优化ipwatchd CPU使用率
根据任务状况，降低DBus检测和抓包的频率
Log: 降低CPU使用率
Task: https://pms.uniontech.com/zentao/task-view-79863.html
Change-Id: I04841b5fa697aa62aa8f17355f95a8e8f82afe57
</t>
  </si>
  <si>
    <t xml:space="preserve">fix: 修复连续输错密码后，界面账号没有被锁定的问题
修改输入密码错误后认证时的业务逻辑；认证时增加判断，检测账户是否被锁定。修改 adminUserSelected 方法名称，因为它和信号名称重复，导致连接到槽函数时冲突。
Log: 修复认证窗口无法被锁定的问题。
Bug: https://pms.uniontech.com/zentao/bug-view-80660.html
Change-Id: Icbd7f6c13b3855bf53bc5b188d49a68bb8897d84
</t>
  </si>
  <si>
    <t>ut003955</t>
  </si>
  <si>
    <t>dde-polkit-agent</t>
  </si>
  <si>
    <t xml:space="preserve">fix: 授权框内输入错误密码无任何提示
修改提示信息的函数参数
Log: 修复授权框内输入错误密码无任何提示
Bug: https://pms.uniontech.com/zentao/bug-view-86647.html
Change-Id: I8dde6c6c1579a36644e6162d63225615bad9dc8b
</t>
  </si>
  <si>
    <t xml:space="preserve">fix: 修复取消输入或关闭授权码输入框后，虚拟键盘未自动收起
关联虚拟键盘与焦点状态，并在点击按钮后收起虚拟键盘
Log:
Bug: https://pms.uniontech.com/zentao/bug-view-86650.html
Change-Id: I88c6484b88c300d1be5842de4be57920083ad3bb
</t>
  </si>
  <si>
    <t xml:space="preserve"> 包名</t>
  </si>
  <si>
    <t>地址</t>
  </si>
  <si>
    <t>累计总数</t>
  </si>
  <si>
    <t>提交总次数</t>
  </si>
  <si>
    <t>发现问题数</t>
  </si>
  <si>
    <t>分支数</t>
  </si>
  <si>
    <t>提交数</t>
  </si>
  <si>
    <t>https://gerrit.uniontech.com/admin/repos/dde-qt-dbus-factorydesktop-app</t>
  </si>
  <si>
    <t>https://gerrit.uniontech.com/plugins/gitiles/dde-dock</t>
  </si>
  <si>
    <t>https://gerrit.uniontech.com/admin/repos/dde-launcher</t>
  </si>
  <si>
    <t>https://gerrit.uniontech.com/admin/repos/dde-clipboard</t>
  </si>
  <si>
    <t>https://gerrit.uniontech.com/admin/repos/dde-network-core</t>
  </si>
  <si>
    <t>https://gerrit.uniontech.com/admin/repos/dde-control-center</t>
  </si>
  <si>
    <t>https://gerrit.uniontech.com/admin/repos/dde-session-ui</t>
  </si>
  <si>
    <t>https://gerrit.uniontech.com/admin/repos/dde-network-utils</t>
  </si>
  <si>
    <t>https://gerrit.uniontech.com/admin/repos/dde-session-shell</t>
  </si>
  <si>
    <t>https://gerrit.uniontech.com/admin/repos/dde-api</t>
  </si>
  <si>
    <t>https://gerrit.uniontech.com/admin/repos/dde-daemon</t>
  </si>
  <si>
    <t>https://gerrit.uniontech.com/admin/repos/deepin-authentication</t>
  </si>
  <si>
    <t>https://gerrit.uniontech.com/plugins/gitiles/base/network-manager</t>
  </si>
  <si>
    <t>https://gerrit.uniontech.com/admin/repos/base/ipwatchd</t>
  </si>
  <si>
    <t>https://gerrit.uniontech.com/admin/repos/dde-polkit-agent</t>
  </si>
  <si>
    <t>1.人月底问题发现的贡献数统计</t>
  </si>
  <si>
    <t>董瑞</t>
  </si>
  <si>
    <t>徐欣</t>
  </si>
  <si>
    <t>2.人月度提交代码问题统计</t>
  </si>
  <si>
    <t xml:space="preserve"> 谢辉</t>
  </si>
  <si>
    <t>沈文骐</t>
  </si>
  <si>
    <t>3.人月度提交效率</t>
  </si>
  <si>
    <t>算法说明</t>
  </si>
  <si>
    <t>提交Merged次数/(提交Merged次数+提交Abandoned次数)</t>
  </si>
  <si>
    <t>Merged</t>
  </si>
  <si>
    <t>Abandoned</t>
  </si>
  <si>
    <t>4.月度包代码质量密度</t>
  </si>
  <si>
    <t>月份包名发现问题数/月份包名每次提交行数合</t>
  </si>
  <si>
    <t>如果定了密度目标，可以每个包按月度数据做折线图，并给出目标线</t>
  </si>
  <si>
    <r>
      <rPr>
        <sz val="10"/>
        <color rgb="FF000000"/>
        <rFont val="Arial"/>
        <charset val="134"/>
      </rPr>
      <t xml:space="preserve"> </t>
    </r>
    <r>
      <rPr>
        <sz val="10"/>
        <color rgb="FF000000"/>
        <rFont val="文泉驿微米黑"/>
        <charset val="134"/>
      </rPr>
      <t>包名</t>
    </r>
  </si>
  <si>
    <t>或者各个包单月度比较的柱状图</t>
  </si>
  <si>
    <t>5.月各类问题占比</t>
  </si>
  <si>
    <t xml:space="preserve">月各类问题数/月问题总数 </t>
  </si>
  <si>
    <t>适合做饼图</t>
  </si>
  <si>
    <t>问题分类</t>
  </si>
  <si>
    <t>日志规范</t>
  </si>
  <si>
    <t>头文件规范</t>
  </si>
  <si>
    <t>常量规范</t>
  </si>
  <si>
    <t>宏定义规范</t>
  </si>
  <si>
    <t>指针规范</t>
  </si>
  <si>
    <t>代码冗余</t>
  </si>
  <si>
    <t>注释规范</t>
  </si>
  <si>
    <t>编译警告</t>
  </si>
  <si>
    <t>内存未释放</t>
  </si>
  <si>
    <t>不符合需求</t>
  </si>
  <si>
    <t>文件名</t>
  </si>
  <si>
    <t>检查状态</t>
  </si>
  <si>
    <t>UsbScanWork</t>
  </si>
  <si>
    <t>usbscanwork.cpp</t>
  </si>
  <si>
    <t>问题来源</t>
  </si>
  <si>
    <t>开发规范</t>
  </si>
  <si>
    <t>提交规范</t>
  </si>
  <si>
    <t>代码审查规范</t>
  </si>
  <si>
    <t>项目源码配置文件规范</t>
  </si>
  <si>
    <r>
      <rPr>
        <sz val="10"/>
        <color rgb="FF444444"/>
        <rFont val="Verdana"/>
        <charset val="134"/>
      </rPr>
      <t>Commit</t>
    </r>
    <r>
      <rPr>
        <sz val="10"/>
        <color rgb="FF333333"/>
        <rFont val="宋体"/>
        <charset val="134"/>
      </rPr>
      <t>提交规范</t>
    </r>
  </si>
  <si>
    <r>
      <rPr>
        <sz val="10"/>
        <color rgb="FF444444"/>
        <rFont val="Verdana"/>
        <charset val="134"/>
      </rPr>
      <t>C++/Qt</t>
    </r>
    <r>
      <rPr>
        <sz val="10"/>
        <color rgb="FF333333"/>
        <rFont val="宋体"/>
        <charset val="134"/>
      </rPr>
      <t>代码审查规范</t>
    </r>
  </si>
  <si>
    <r>
      <rPr>
        <sz val="10"/>
        <color rgb="FF333333"/>
        <rFont val="宋体"/>
        <charset val="134"/>
      </rPr>
      <t>代码分支管理规范</t>
    </r>
  </si>
  <si>
    <r>
      <rPr>
        <sz val="10"/>
        <color rgb="FF444444"/>
        <rFont val="Verdana"/>
        <charset val="134"/>
      </rPr>
      <t>Git hook</t>
    </r>
    <r>
      <rPr>
        <sz val="10"/>
        <color rgb="FF333333"/>
        <rFont val="宋体"/>
        <charset val="134"/>
      </rPr>
      <t>钩子使用</t>
    </r>
  </si>
  <si>
    <r>
      <rPr>
        <sz val="10"/>
        <color rgb="FF444444"/>
        <rFont val="Verdana"/>
        <charset val="134"/>
      </rPr>
      <t xml:space="preserve">C++ </t>
    </r>
    <r>
      <rPr>
        <sz val="10"/>
        <color rgb="FF333333"/>
        <rFont val="宋体"/>
        <charset val="134"/>
      </rPr>
      <t>代码注释规范</t>
    </r>
  </si>
  <si>
    <r>
      <rPr>
        <sz val="10"/>
        <color rgb="FF333333"/>
        <rFont val="宋体"/>
        <charset val="134"/>
      </rPr>
      <t>项目命名规范</t>
    </r>
  </si>
  <si>
    <r>
      <rPr>
        <sz val="10"/>
        <color rgb="FF333333"/>
        <rFont val="宋体"/>
        <charset val="134"/>
      </rPr>
      <t>如何完成</t>
    </r>
    <r>
      <rPr>
        <sz val="10"/>
        <color rgb="FF333333"/>
        <rFont val="Verdana"/>
        <charset val="134"/>
      </rPr>
      <t>bug/task</t>
    </r>
    <r>
      <rPr>
        <sz val="10"/>
        <color rgb="FF333333"/>
        <rFont val="宋体"/>
        <charset val="134"/>
      </rPr>
      <t>代码提交</t>
    </r>
  </si>
  <si>
    <r>
      <rPr>
        <sz val="10"/>
        <color rgb="FF444444"/>
        <rFont val="Verdana"/>
        <charset val="134"/>
      </rPr>
      <t>Golang</t>
    </r>
    <r>
      <rPr>
        <sz val="10"/>
        <color rgb="FF333333"/>
        <rFont val="宋体"/>
        <charset val="134"/>
      </rPr>
      <t>代码审查规范</t>
    </r>
  </si>
  <si>
    <r>
      <rPr>
        <sz val="10"/>
        <color rgb="FF444444"/>
        <rFont val="Verdana"/>
        <charset val="134"/>
      </rPr>
      <t>Angular</t>
    </r>
    <r>
      <rPr>
        <sz val="10"/>
        <color rgb="FF333333"/>
        <rFont val="宋体"/>
        <charset val="134"/>
      </rPr>
      <t>代码审查规范</t>
    </r>
  </si>
  <si>
    <r>
      <rPr>
        <sz val="10"/>
        <color rgb="FF444444"/>
        <rFont val="Verdana"/>
        <charset val="134"/>
      </rPr>
      <t>Wine</t>
    </r>
    <r>
      <rPr>
        <sz val="10"/>
        <color rgb="FF333333"/>
        <rFont val="宋体"/>
        <charset val="134"/>
      </rPr>
      <t>代码审查规范</t>
    </r>
  </si>
  <si>
    <r>
      <rPr>
        <sz val="10"/>
        <color rgb="FF444444"/>
        <rFont val="Verdana"/>
        <charset val="134"/>
      </rPr>
      <t>DDE</t>
    </r>
    <r>
      <rPr>
        <sz val="10"/>
        <color rgb="FF333333"/>
        <rFont val="宋体"/>
        <charset val="134"/>
      </rPr>
      <t>后端代码审查规范</t>
    </r>
  </si>
  <si>
    <t>1.数据源说明</t>
  </si>
  <si>
    <t>Ci Monitor导出数据操作</t>
  </si>
  <si>
    <t>系统名称</t>
  </si>
  <si>
    <t>说明</t>
  </si>
  <si>
    <t>1.登陆地址https://ci.uniontech.com/monitor/</t>
  </si>
  <si>
    <t>gerrit</t>
  </si>
  <si>
    <t>https://gerrit.uniontech.com/</t>
  </si>
  <si>
    <t>代码提交管理平台</t>
  </si>
  <si>
    <t>2.点击红框,gerrit提交数</t>
  </si>
  <si>
    <t>Ci Monitor</t>
  </si>
  <si>
    <t>https://ci.uniontech.com/monitor/</t>
  </si>
  <si>
    <t>集成管理数据仪表盘，统计和导出数据</t>
  </si>
  <si>
    <t>2.问题跟踪管理</t>
  </si>
  <si>
    <t>字段</t>
  </si>
  <si>
    <t>操作说明</t>
  </si>
  <si>
    <t>1）线上问题，可以从Ci Monitor导出（功能暂未实现）
2）目前从ci monitor导出的提交记录里，有列字段为"评论详情"，链接打开的页面数据有，“comment-reviewer”则为提出人,"review时间"则为提出日期,"comments"则为问题描述
3）线下会议评审发现问题，可以直接填写</t>
  </si>
  <si>
    <t>各个提交代码的研发工程师</t>
  </si>
  <si>
    <t>1）线下会议时，根据沟通情况再填写</t>
  </si>
  <si>
    <t>代码评审会议记录人</t>
  </si>
  <si>
    <t>3.在gerrit提交页，统计类型选择“项目”</t>
  </si>
  <si>
    <t>默认给open,确认解决后，在close</t>
  </si>
  <si>
    <t>自动格式转化字段，不可删除，用于统计月时条件判断,当前行数缺少时可从上行拖公式</t>
  </si>
  <si>
    <t>2.代码提交记录</t>
  </si>
  <si>
    <t>等于导出数据的“commit信息”字段</t>
  </si>
  <si>
    <t>等于导出数据的“status”字段</t>
  </si>
  <si>
    <t>等于导出数据的“Owner”字段</t>
  </si>
  <si>
    <t>等于导出数据的“项目名称”字段</t>
  </si>
  <si>
    <t>等于导出数据的“Branch”字段</t>
  </si>
  <si>
    <t>等于导出数据的“提交时间”字段</t>
  </si>
  <si>
    <t>等于导出数据的“评论个数”字段</t>
  </si>
  <si>
    <t>（暂时导出未实现），等于导出数据的“Size”字段里，+和-的数据和。如“+73, -42”则合计115</t>
  </si>
  <si>
    <t>4.在下面项目名称，输入项目的英文名称，如"文件管理器"则输入“dde-file-manager”，可以先在gerrit上确认对应的项目名称.</t>
  </si>
  <si>
    <t>3.代码包统计</t>
  </si>
  <si>
    <t xml:space="preserve">1.可以导出数据，“gerrit提交链接”和“项目名称”字段去重复得到
2.“gerrit提交链接”则是地址,“项目名称”则是包名
</t>
  </si>
  <si>
    <t>项目研发负责人或者研发组长</t>
  </si>
  <si>
    <t>4.质量统计分析</t>
  </si>
  <si>
    <t>则为“问题跟踪管理”提出人，去重复的值，对应的月度统计则拖上一行的公式</t>
  </si>
  <si>
    <t>则为“问题跟踪管理”责任人，去重复的值，对应的月度统计则拖上一行的公式</t>
  </si>
  <si>
    <t>则为“代码提交记录”提交者，去重复的值，对应的月度统计则拖上一行的公式</t>
  </si>
  <si>
    <t>则为“问题跟踪管理”包名，去重复的值，对应的月度统计则拖上一行的公式</t>
  </si>
  <si>
    <t>则为“问题跟踪管理”类型，去重复的值，对应的月度统计则拖上一行的公式</t>
  </si>
  <si>
    <t>5.关于数据合并</t>
  </si>
  <si>
    <t>场景</t>
  </si>
  <si>
    <t>操作步骤</t>
  </si>
  <si>
    <t>以个人为单位一个人维护一个代码走查文件，</t>
  </si>
  <si>
    <t>1.需要建2类表
1）XX项目_代码走查表
2）XX项目_XX员工_代码走查表</t>
  </si>
  <si>
    <t>2.每月每个人维护自己表&lt;XX项目_XX员工_代码走查表&gt;，只维护（代码包管理、代码提交记录、问题跟踪管理）</t>
  </si>
  <si>
    <t>5.开始时间可以接着“代码提交记录”上次数据的最后一个时间点开始查询到当前的数据。时间设置并查询好后，再点导出。</t>
  </si>
  <si>
    <t>3.每月,由项目组的汇总人,收集所有人的（代码包管理、代码提交记录、问题跟踪管理）数据到&lt;XX项目_代码走查表&gt;。</t>
  </si>
  <si>
    <t>6.如果导出的数据没有按照项名称，则请在导出数据的“项目名称”字段筛选下。</t>
  </si>
  <si>
    <t>4.每月，由项目组的汇总人，更新下（统计分析）的统计数据</t>
  </si>
  <si>
    <t>5.汇总人要更新下&lt;XX项目_代码走查表&gt;，封面的更新日志</t>
  </si>
  <si>
    <t>一个项目维护一张表</t>
  </si>
  <si>
    <t xml:space="preserve">1.需要1类表，XX项目_代码走查表
</t>
  </si>
  <si>
    <t>2.每月，大家共同去刷新&lt;XX项目_代码走查表&gt;的数据（代码包管理、代码提交记录、问题跟踪管理），在项目过程中持续刷。</t>
  </si>
  <si>
    <t>3.每个刷新人，都要更新下&lt;XX项目_代码走查表&gt;，封面的更新日志</t>
  </si>
  <si>
    <t>4.每月，由项目组的汇总人，更新下（统计分析）的统计数据，再更新下封面的更新日志</t>
  </si>
  <si>
    <t>6.规范来源参考</t>
  </si>
  <si>
    <t>规范</t>
  </si>
  <si>
    <t>规范来源</t>
  </si>
  <si>
    <t>https://wikidev.uniontech.com/index.php?title=项目源码配置文件：.project</t>
  </si>
  <si>
    <t>代码分支管理规范</t>
  </si>
  <si>
    <t>https://wikidev.uniontech.com/index.php?title=代码分支管理规范</t>
  </si>
  <si>
    <t>项目命名规范</t>
  </si>
  <si>
    <t>https://wikidev.uniontech.com/index.php?title=项目命名规范</t>
  </si>
  <si>
    <t>https://wikidev.uniontech.com/index.php?title=Commit提交规范</t>
  </si>
  <si>
    <t>https://wikidev.uniontech.com/index.php?title=Git_hook钩子使用</t>
  </si>
  <si>
    <t>https://docsin.uniontech.com/?p=8381</t>
  </si>
  <si>
    <t>https://wikidev.uniontech.com/index.php?title=C%2B%2B/Qt代码审查规范</t>
  </si>
  <si>
    <t>https://wikidev.uniontech.com/index.php?title=C%2B%2B_代码注释规范</t>
  </si>
  <si>
    <t>https://wikidev.uniontech.com/index.php?title=Golang代码审查规范</t>
  </si>
  <si>
    <t>https://wikidev.uniontech.com/index.php?title=Angular代码审查规范</t>
  </si>
  <si>
    <t>https://wikidev.uniontech.com/index.php?title=Wine代码审查规范</t>
  </si>
  <si>
    <t>https://wikidev.uniontech.com/index.php?title=DDE后端代码审查规范</t>
  </si>
  <si>
    <t>7.问题分类</t>
  </si>
  <si>
    <t>8.注意</t>
  </si>
  <si>
    <t>全文灰色背景的单元格都是公式数据，可以拖动复用，不可删除或清空</t>
  </si>
  <si>
    <t>白色背景的单元格可以编辑，为手填单元格</t>
  </si>
  <si>
    <t>模板管理信息</t>
  </si>
  <si>
    <t>模板基本信息</t>
  </si>
  <si>
    <t>模板名称</t>
  </si>
  <si>
    <t>文件编号</t>
  </si>
  <si>
    <t>V2.1</t>
  </si>
  <si>
    <t>编制部门</t>
  </si>
  <si>
    <t>质量管理部</t>
  </si>
  <si>
    <t>内部公开</t>
  </si>
  <si>
    <t>模板变更记录</t>
  </si>
  <si>
    <t>修订说明</t>
  </si>
  <si>
    <t>修订人</t>
  </si>
  <si>
    <t>修订时间</t>
  </si>
  <si>
    <t>V1.0</t>
  </si>
  <si>
    <t>创建.</t>
  </si>
  <si>
    <t>胡磊</t>
  </si>
  <si>
    <t>V2.0</t>
  </si>
  <si>
    <t>1.移除了“正文”
2.“字典”更新为"帮助说明"
3.增加了“代码提交记录”、“代码包管理”、“统计分析参考”
4.封面更新，增加了“项目名称”“项目编号”“项目经理”“架构师或技术人员”“修改日期”“修改说明”“修改人”</t>
  </si>
  <si>
    <t>1.更新了帮助说明，对每页的操作和数据导出做了说明
2.更新了每页的公式字段，减少数据统计难度</t>
  </si>
  <si>
    <t>系统核心领域</t>
  </si>
  <si>
    <t>组件</t>
  </si>
  <si>
    <t>核心包名</t>
  </si>
  <si>
    <t>dde</t>
  </si>
  <si>
    <t>系统通用规范</t>
  </si>
  <si>
    <t>桌面</t>
  </si>
  <si>
    <t>启动器</t>
  </si>
  <si>
    <t>任务栏</t>
  </si>
  <si>
    <t>控制中心</t>
  </si>
  <si>
    <t>通知中心</t>
  </si>
  <si>
    <t>文件管理</t>
  </si>
  <si>
    <t>dde-file-manager</t>
  </si>
  <si>
    <t>开机、关机、锁屏</t>
  </si>
  <si>
    <t>deepin-screensaver</t>
  </si>
  <si>
    <t>剪切板</t>
  </si>
  <si>
    <t>面容指纹识别</t>
  </si>
  <si>
    <t>语音助手</t>
  </si>
  <si>
    <t>平板模式</t>
  </si>
  <si>
    <t>窗口管理器</t>
  </si>
  <si>
    <t>dde-kwin</t>
  </si>
  <si>
    <t>常用工具及应用</t>
  </si>
  <si>
    <t>帮助手册</t>
  </si>
  <si>
    <t>deepin-manual</t>
  </si>
  <si>
    <t>终端</t>
  </si>
  <si>
    <t>deepin-terminal</t>
  </si>
  <si>
    <t>anbox</t>
  </si>
  <si>
    <t>手机助手</t>
  </si>
  <si>
    <t>deepin-phone-assistant</t>
  </si>
  <si>
    <t>欢迎</t>
  </si>
  <si>
    <t>dde-introduction</t>
  </si>
  <si>
    <t>计算器</t>
  </si>
  <si>
    <t>deepin-calculator</t>
  </si>
  <si>
    <t>语音记事本</t>
  </si>
  <si>
    <t>deepin-voice-note</t>
  </si>
  <si>
    <t>字体管理器</t>
  </si>
  <si>
    <t>deepin-font-manager</t>
  </si>
  <si>
    <t>文本编辑器</t>
  </si>
  <si>
    <t>deepin-editor</t>
  </si>
  <si>
    <t>软件包安装器</t>
  </si>
  <si>
    <t>deepin-deb-installer</t>
  </si>
  <si>
    <t>归档管理器</t>
  </si>
  <si>
    <t>deepin-compressor</t>
  </si>
  <si>
    <t>日志查看器</t>
  </si>
  <si>
    <t>deepin-log-viewer</t>
  </si>
  <si>
    <t>文档查看器</t>
  </si>
  <si>
    <t>deepin-reader</t>
  </si>
  <si>
    <t>文件管理器</t>
  </si>
  <si>
    <t>系统监视器</t>
  </si>
  <si>
    <t>deepin-system-monitor</t>
  </si>
  <si>
    <t>日历</t>
  </si>
  <si>
    <t>dde-calendar</t>
  </si>
  <si>
    <t xml:space="preserve">	多媒体应用</t>
  </si>
  <si>
    <t>看图</t>
  </si>
  <si>
    <t>deepin-image-viewer</t>
  </si>
  <si>
    <t>画板</t>
  </si>
  <si>
    <t>deepin-draw</t>
  </si>
  <si>
    <t>相册</t>
  </si>
  <si>
    <t>deepin-album</t>
  </si>
  <si>
    <t>音乐</t>
  </si>
  <si>
    <t>deepin-music</t>
  </si>
  <si>
    <t>相机</t>
  </si>
  <si>
    <t>deepin-camera</t>
  </si>
  <si>
    <t>影院</t>
  </si>
  <si>
    <t>deepin-movie-reborn</t>
  </si>
  <si>
    <t>截图录屏</t>
  </si>
  <si>
    <t>deepin-screen-recorder</t>
  </si>
  <si>
    <t>网络通讯工具</t>
  </si>
  <si>
    <t>下载器</t>
  </si>
  <si>
    <t>downloadmanager</t>
  </si>
  <si>
    <t>浏览器</t>
  </si>
  <si>
    <t>联系人</t>
  </si>
  <si>
    <t xml:space="preserve">	输入法</t>
  </si>
  <si>
    <t xml:space="preserve">	邮箱</t>
  </si>
  <si>
    <t>deepin-mail</t>
  </si>
  <si>
    <t>系统维护工具</t>
  </si>
  <si>
    <t>启动盘制作工具</t>
  </si>
  <si>
    <t>deepin-boot-maker</t>
  </si>
  <si>
    <t>磁盘管理器</t>
  </si>
  <si>
    <t xml:space="preserve">	安装器</t>
  </si>
  <si>
    <t>deepin-installer</t>
  </si>
  <si>
    <t>备份还原</t>
  </si>
  <si>
    <t>deepin-ab-recovery</t>
  </si>
  <si>
    <t>外设管理</t>
  </si>
  <si>
    <t>打印管理器</t>
  </si>
  <si>
    <t>dde-printer</t>
  </si>
  <si>
    <t>设备管理器</t>
  </si>
  <si>
    <t>deepin-devicemanager</t>
  </si>
  <si>
    <t xml:space="preserve">	安全应用与服务</t>
  </si>
  <si>
    <t>授权管理</t>
  </si>
  <si>
    <t>deepin-license</t>
  </si>
  <si>
    <t xml:space="preserve">	网站服务</t>
  </si>
  <si>
    <t>UOS产品官网</t>
  </si>
  <si>
    <t>应用商店</t>
  </si>
  <si>
    <t>deepin-app-store</t>
  </si>
  <si>
    <t>UnionID</t>
  </si>
  <si>
    <t>web/unionid</t>
  </si>
</sst>
</file>

<file path=xl/styles.xml><?xml version="1.0" encoding="utf-8"?>
<styleSheet xmlns="http://schemas.openxmlformats.org/spreadsheetml/2006/main">
  <numFmts count="10">
    <numFmt numFmtId="176" formatCode="yyyy/m/d;@"/>
    <numFmt numFmtId="177" formatCode="0.0%"/>
    <numFmt numFmtId="178" formatCode="0.00_ "/>
    <numFmt numFmtId="179" formatCode="0.0_ "/>
    <numFmt numFmtId="43" formatCode="_ * #,##0.00_ ;_ * \-#,##0.00_ ;_ * &quot;-&quot;??_ ;_ @_ "/>
    <numFmt numFmtId="180" formatCode="yyyy/mm"/>
    <numFmt numFmtId="181" formatCode="yyyy/mm/dd\ hh:mm:ss;@"/>
    <numFmt numFmtId="42" formatCode="_ &quot;￥&quot;* #,##0_ ;_ &quot;￥&quot;* \-#,##0_ ;_ &quot;￥&quot;* &quot;-&quot;_ ;_ @_ "/>
    <numFmt numFmtId="41" formatCode="_ * #,##0_ ;_ * \-#,##0_ ;_ * &quot;-&quot;_ ;_ @_ "/>
    <numFmt numFmtId="44" formatCode="_ &quot;￥&quot;* #,##0.00_ ;_ &quot;￥&quot;* \-#,##0.00_ ;_ &quot;￥&quot;* &quot;-&quot;??_ ;_ @_ "/>
  </numFmts>
  <fonts count="46">
    <font>
      <sz val="9"/>
      <name val="宋体"/>
      <charset val="134"/>
      <scheme val="minor"/>
    </font>
    <font>
      <b/>
      <sz val="11"/>
      <color rgb="FF000000"/>
      <name val="微软雅黑"/>
      <charset val="134"/>
    </font>
    <font>
      <sz val="12"/>
      <color rgb="FF000000"/>
      <name val="宋体"/>
      <charset val="134"/>
    </font>
    <font>
      <sz val="12"/>
      <name val="宋体"/>
      <charset val="134"/>
    </font>
    <font>
      <b/>
      <sz val="14"/>
      <name val="宋体"/>
      <charset val="134"/>
    </font>
    <font>
      <b/>
      <sz val="11"/>
      <color theme="0"/>
      <name val="宋体"/>
      <charset val="134"/>
    </font>
    <font>
      <sz val="10"/>
      <name val="宋体"/>
      <charset val="134"/>
    </font>
    <font>
      <sz val="10"/>
      <color rgb="FF000000"/>
      <name val="宋体"/>
      <charset val="134"/>
    </font>
    <font>
      <sz val="10.5"/>
      <color rgb="FF000000"/>
      <name val="宋体"/>
      <charset val="134"/>
    </font>
    <font>
      <sz val="10.5"/>
      <name val="宋体"/>
      <charset val="134"/>
    </font>
    <font>
      <b/>
      <sz val="11"/>
      <color rgb="FFFFFFFF"/>
      <name val="宋体"/>
      <charset val="134"/>
    </font>
    <font>
      <sz val="10"/>
      <color rgb="FFFF0000"/>
      <name val="宋体"/>
      <charset val="134"/>
    </font>
    <font>
      <sz val="10"/>
      <name val="宋体"/>
      <charset val="134"/>
      <scheme val="minor"/>
    </font>
    <font>
      <sz val="10"/>
      <name val="宋体"/>
      <charset val="0"/>
      <scheme val="minor"/>
    </font>
    <font>
      <sz val="10"/>
      <color rgb="FF444444"/>
      <name val="Verdana"/>
      <charset val="134"/>
    </font>
    <font>
      <sz val="10"/>
      <color rgb="FF333333"/>
      <name val="宋体"/>
      <charset val="134"/>
    </font>
    <font>
      <sz val="11"/>
      <color rgb="FFFF0000"/>
      <name val="宋体"/>
      <charset val="134"/>
      <scheme val="minor"/>
    </font>
    <font>
      <b/>
      <sz val="11"/>
      <color rgb="FF000000"/>
      <name val="Calibri"/>
      <charset val="134"/>
    </font>
    <font>
      <sz val="10"/>
      <color rgb="FF000000"/>
      <name val="文泉驿微米黑"/>
      <charset val="134"/>
    </font>
    <font>
      <sz val="10"/>
      <color rgb="FF000000"/>
      <name val="Arial"/>
      <charset val="134"/>
    </font>
    <font>
      <sz val="10"/>
      <color rgb="FF000000"/>
      <name val="宋体"/>
      <charset val="134"/>
      <scheme val="minor"/>
    </font>
    <font>
      <u/>
      <sz val="10"/>
      <color indexed="30"/>
      <name val="宋体"/>
      <charset val="134"/>
      <scheme val="minor"/>
    </font>
    <font>
      <sz val="10"/>
      <color theme="1"/>
      <name val="宋体"/>
      <charset val="134"/>
    </font>
    <font>
      <sz val="26"/>
      <name val="宋体"/>
      <charset val="134"/>
    </font>
    <font>
      <sz val="10.5"/>
      <name val="Calibri"/>
      <charset val="134"/>
    </font>
    <font>
      <sz val="11"/>
      <color theme="1"/>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sz val="11"/>
      <color theme="1"/>
      <name val="宋体"/>
      <charset val="134"/>
      <scheme val="minor"/>
    </font>
    <font>
      <sz val="11"/>
      <color rgb="FFFF0000"/>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u/>
      <sz val="11"/>
      <color rgb="FF800080"/>
      <name val="宋体"/>
      <charset val="0"/>
      <scheme val="minor"/>
    </font>
    <font>
      <b/>
      <sz val="11"/>
      <color rgb="FF3F3F3F"/>
      <name val="宋体"/>
      <charset val="0"/>
      <scheme val="minor"/>
    </font>
    <font>
      <sz val="11"/>
      <color rgb="FF3F3F76"/>
      <name val="宋体"/>
      <charset val="0"/>
      <scheme val="minor"/>
    </font>
    <font>
      <b/>
      <sz val="15"/>
      <color theme="3"/>
      <name val="宋体"/>
      <charset val="134"/>
      <scheme val="minor"/>
    </font>
    <font>
      <b/>
      <sz val="11"/>
      <color rgb="FFFFFFFF"/>
      <name val="宋体"/>
      <charset val="0"/>
      <scheme val="minor"/>
    </font>
    <font>
      <i/>
      <sz val="11"/>
      <color rgb="FF7F7F7F"/>
      <name val="宋体"/>
      <charset val="0"/>
      <scheme val="minor"/>
    </font>
    <font>
      <b/>
      <sz val="13"/>
      <color theme="3"/>
      <name val="宋体"/>
      <charset val="134"/>
      <scheme val="minor"/>
    </font>
    <font>
      <sz val="10"/>
      <color rgb="FF333333"/>
      <name val="Verdana"/>
      <charset val="134"/>
    </font>
  </fonts>
  <fills count="46">
    <fill>
      <patternFill patternType="none"/>
    </fill>
    <fill>
      <patternFill patternType="gray125"/>
    </fill>
    <fill>
      <patternFill patternType="solid">
        <fgColor rgb="FF4472C4"/>
        <bgColor indexed="64"/>
      </patternFill>
    </fill>
    <fill>
      <patternFill patternType="solid">
        <fgColor rgb="FFF7CAAC"/>
        <bgColor indexed="64"/>
      </patternFill>
    </fill>
    <fill>
      <patternFill patternType="solid">
        <fgColor rgb="FF0050FF"/>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A5A5A5"/>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9"/>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CACACA"/>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C6EFCE"/>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s>
  <borders count="24">
    <border>
      <left/>
      <right/>
      <top/>
      <bottom/>
      <diagonal/>
    </border>
    <border>
      <left style="thin">
        <color rgb="FF2B2B2B"/>
      </left>
      <right style="thin">
        <color rgb="FF2B2B2B"/>
      </right>
      <top style="thin">
        <color rgb="FF2B2B2B"/>
      </top>
      <bottom/>
      <diagonal/>
    </border>
    <border>
      <left style="thin">
        <color rgb="FF2B2B2B"/>
      </left>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top style="thin">
        <color rgb="FF2B2B2B"/>
      </top>
      <bottom style="thin">
        <color rgb="FF2B2B2B"/>
      </bottom>
      <diagonal/>
    </border>
    <border>
      <left style="thin">
        <color rgb="FF2B2B2B"/>
      </left>
      <right style="thin">
        <color rgb="FF2B2B2B"/>
      </right>
      <top/>
      <bottom style="thin">
        <color rgb="FF2B2B2B"/>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rgb="FF2B2B2B"/>
      </left>
      <right style="thin">
        <color rgb="FF2B2B2B"/>
      </right>
      <top/>
      <bottom/>
      <diagonal/>
    </border>
    <border>
      <left style="thin">
        <color rgb="FF2B2B2B"/>
      </left>
      <right/>
      <top/>
      <bottom/>
      <diagonal/>
    </border>
    <border>
      <left style="thin">
        <color rgb="FF2B2B2B"/>
      </left>
      <right/>
      <top/>
      <bottom style="thin">
        <color rgb="FF2B2B2B"/>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26" fillId="18" borderId="0" applyNumberFormat="false" applyBorder="false" applyAlignment="false" applyProtection="false">
      <alignment vertical="center"/>
    </xf>
    <xf numFmtId="0" fontId="25" fillId="44" borderId="0" applyNumberFormat="false" applyBorder="false" applyAlignment="false" applyProtection="false">
      <alignment vertical="center"/>
    </xf>
    <xf numFmtId="0" fontId="26" fillId="28" borderId="0" applyNumberFormat="false" applyBorder="false" applyAlignment="false" applyProtection="false">
      <alignment vertical="center"/>
    </xf>
    <xf numFmtId="0" fontId="40" fillId="42" borderId="19" applyNumberFormat="false" applyAlignment="false" applyProtection="false">
      <alignment vertical="center"/>
    </xf>
    <xf numFmtId="0" fontId="25" fillId="40" borderId="0" applyNumberFormat="false" applyBorder="false" applyAlignment="false" applyProtection="false">
      <alignment vertical="center"/>
    </xf>
    <xf numFmtId="0" fontId="25" fillId="39" borderId="0" applyNumberFormat="false" applyBorder="false" applyAlignment="false" applyProtection="false">
      <alignment vertical="center"/>
    </xf>
    <xf numFmtId="44" fontId="29" fillId="0" borderId="0" applyFont="false" applyFill="false" applyBorder="false" applyAlignment="false" applyProtection="false">
      <alignment vertical="center"/>
    </xf>
    <xf numFmtId="0" fontId="26" fillId="45" borderId="0" applyNumberFormat="false" applyBorder="false" applyAlignment="false" applyProtection="false">
      <alignment vertical="center"/>
    </xf>
    <xf numFmtId="9" fontId="29" fillId="0" borderId="0" applyFont="false" applyFill="false" applyBorder="false" applyAlignment="false" applyProtection="false">
      <alignment vertical="center"/>
    </xf>
    <xf numFmtId="0" fontId="26" fillId="31" borderId="0" applyNumberFormat="false" applyBorder="false" applyAlignment="false" applyProtection="false">
      <alignment vertical="center"/>
    </xf>
    <xf numFmtId="0" fontId="26" fillId="43" borderId="0" applyNumberFormat="false" applyBorder="false" applyAlignment="false" applyProtection="false">
      <alignment vertical="center"/>
    </xf>
    <xf numFmtId="0" fontId="26" fillId="38" borderId="0" applyNumberFormat="false" applyBorder="false" applyAlignment="false" applyProtection="false">
      <alignment vertical="center"/>
    </xf>
    <xf numFmtId="0" fontId="26" fillId="41" borderId="0" applyNumberFormat="false" applyBorder="false" applyAlignment="false" applyProtection="false">
      <alignment vertical="center"/>
    </xf>
    <xf numFmtId="0" fontId="26" fillId="36" borderId="0" applyNumberFormat="false" applyBorder="false" applyAlignment="false" applyProtection="false">
      <alignment vertical="center"/>
    </xf>
    <xf numFmtId="0" fontId="35" fillId="34" borderId="19" applyNumberFormat="false" applyAlignment="false" applyProtection="false">
      <alignment vertical="center"/>
    </xf>
    <xf numFmtId="0" fontId="26" fillId="26" borderId="0" applyNumberFormat="false" applyBorder="false" applyAlignment="false" applyProtection="false">
      <alignment vertical="center"/>
    </xf>
    <xf numFmtId="0" fontId="34" fillId="32" borderId="0" applyNumberFormat="false" applyBorder="false" applyAlignment="false" applyProtection="false">
      <alignment vertical="center"/>
    </xf>
    <xf numFmtId="0" fontId="25" fillId="33" borderId="0" applyNumberFormat="false" applyBorder="false" applyAlignment="false" applyProtection="false">
      <alignment vertical="center"/>
    </xf>
    <xf numFmtId="0" fontId="33" fillId="29" borderId="0" applyNumberFormat="false" applyBorder="false" applyAlignment="false" applyProtection="false">
      <alignment vertical="center"/>
    </xf>
    <xf numFmtId="0" fontId="25" fillId="35" borderId="0" applyNumberFormat="false" applyBorder="false" applyAlignment="false" applyProtection="false">
      <alignment vertical="center"/>
    </xf>
    <xf numFmtId="0" fontId="32" fillId="0" borderId="18" applyNumberFormat="false" applyFill="false" applyAlignment="false" applyProtection="false">
      <alignment vertical="center"/>
    </xf>
    <xf numFmtId="0" fontId="31" fillId="27" borderId="0" applyNumberFormat="false" applyBorder="false" applyAlignment="false" applyProtection="false">
      <alignment vertical="center"/>
    </xf>
    <xf numFmtId="0" fontId="42" fillId="8" borderId="23" applyNumberFormat="false" applyAlignment="false" applyProtection="false">
      <alignment vertical="center"/>
    </xf>
    <xf numFmtId="0" fontId="39" fillId="34" borderId="21" applyNumberFormat="false" applyAlignment="false" applyProtection="false">
      <alignment vertical="center"/>
    </xf>
    <xf numFmtId="0" fontId="41" fillId="0" borderId="22" applyNumberFormat="false" applyFill="false" applyAlignment="false" applyProtection="false">
      <alignment vertical="center"/>
    </xf>
    <xf numFmtId="0" fontId="43" fillId="0" borderId="0" applyNumberFormat="false" applyFill="false" applyBorder="false" applyAlignment="false" applyProtection="false">
      <alignment vertical="center"/>
    </xf>
    <xf numFmtId="0" fontId="25" fillId="37"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42" fontId="29" fillId="0" borderId="0" applyFont="false" applyFill="false" applyBorder="false" applyAlignment="false" applyProtection="false">
      <alignment vertical="center"/>
    </xf>
    <xf numFmtId="0" fontId="25" fillId="22" borderId="0" applyNumberFormat="false" applyBorder="false" applyAlignment="false" applyProtection="false">
      <alignment vertical="center"/>
    </xf>
    <xf numFmtId="43" fontId="29" fillId="0" borderId="0" applyFont="false" applyFill="false" applyBorder="false" applyAlignment="false" applyProtection="false">
      <alignment vertical="center"/>
    </xf>
    <xf numFmtId="0" fontId="38" fillId="0" borderId="0" applyNumberForma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25" fillId="25" borderId="0" applyNumberFormat="false" applyBorder="false" applyAlignment="false" applyProtection="false">
      <alignment vertical="center"/>
    </xf>
    <xf numFmtId="0" fontId="30" fillId="0" borderId="0" applyNumberFormat="false" applyFill="false" applyBorder="false" applyAlignment="false" applyProtection="false">
      <alignment vertical="center"/>
    </xf>
    <xf numFmtId="0" fontId="26" fillId="24" borderId="0" applyNumberFormat="false" applyBorder="false" applyAlignment="false" applyProtection="false">
      <alignment vertical="center"/>
    </xf>
    <xf numFmtId="0" fontId="29" fillId="23" borderId="17" applyNumberFormat="false" applyFont="false" applyAlignment="false" applyProtection="false">
      <alignment vertical="center"/>
    </xf>
    <xf numFmtId="0" fontId="25" fillId="21" borderId="0" applyNumberFormat="false" applyBorder="false" applyAlignment="false" applyProtection="false">
      <alignment vertical="center"/>
    </xf>
    <xf numFmtId="0" fontId="26" fillId="20" borderId="0" applyNumberFormat="false" applyBorder="false" applyAlignment="false" applyProtection="false">
      <alignment vertical="center"/>
    </xf>
    <xf numFmtId="0" fontId="25" fillId="30" borderId="0" applyNumberFormat="false" applyBorder="false" applyAlignment="false" applyProtection="false">
      <alignment vertical="center"/>
    </xf>
    <xf numFmtId="0" fontId="28" fillId="0" borderId="0" applyNumberFormat="false" applyFill="false" applyBorder="false" applyAlignment="false" applyProtection="false">
      <alignment vertical="center"/>
    </xf>
    <xf numFmtId="41" fontId="29" fillId="0" borderId="0" applyFont="false" applyFill="false" applyBorder="false" applyAlignment="false" applyProtection="false">
      <alignment vertical="center"/>
    </xf>
    <xf numFmtId="0" fontId="44" fillId="0" borderId="22" applyNumberFormat="false" applyFill="false" applyAlignment="false" applyProtection="false">
      <alignment vertical="center"/>
    </xf>
    <xf numFmtId="0" fontId="25" fillId="19" borderId="0" applyNumberFormat="false" applyBorder="false" applyAlignment="false" applyProtection="false">
      <alignment vertical="center"/>
    </xf>
    <xf numFmtId="0" fontId="27" fillId="0" borderId="16" applyNumberFormat="false" applyFill="false" applyAlignment="false" applyProtection="false">
      <alignment vertical="center"/>
    </xf>
    <xf numFmtId="0" fontId="26" fillId="12" borderId="0" applyNumberFormat="false" applyBorder="false" applyAlignment="false" applyProtection="false">
      <alignment vertical="center"/>
    </xf>
    <xf numFmtId="0" fontId="25" fillId="17" borderId="0" applyNumberFormat="false" applyBorder="false" applyAlignment="false" applyProtection="false">
      <alignment vertical="center"/>
    </xf>
    <xf numFmtId="0" fontId="37" fillId="0" borderId="20" applyNumberFormat="false" applyFill="false" applyAlignment="false" applyProtection="false">
      <alignment vertical="center"/>
    </xf>
  </cellStyleXfs>
  <cellXfs count="168">
    <xf numFmtId="0" fontId="0" fillId="0" borderId="0" xfId="0" applyFont="true">
      <alignment vertical="center"/>
    </xf>
    <xf numFmtId="0" fontId="1" fillId="2" borderId="1" xfId="0" applyFont="true" applyFill="true" applyBorder="true" applyAlignment="true">
      <alignment horizontal="left" vertical="center"/>
    </xf>
    <xf numFmtId="0" fontId="1" fillId="2" borderId="2" xfId="0" applyFont="true" applyFill="true" applyBorder="true" applyAlignment="true">
      <alignment horizontal="left" vertical="center"/>
    </xf>
    <xf numFmtId="0" fontId="1" fillId="2" borderId="3" xfId="0" applyFont="true" applyFill="true" applyBorder="true" applyAlignment="true">
      <alignment horizontal="left" vertical="center"/>
    </xf>
    <xf numFmtId="0" fontId="2" fillId="0" borderId="1" xfId="0" applyFont="true" applyBorder="true">
      <alignment vertical="center"/>
    </xf>
    <xf numFmtId="0" fontId="2" fillId="3" borderId="4" xfId="0" applyFont="true" applyFill="true" applyBorder="true" applyAlignment="true"/>
    <xf numFmtId="0" fontId="2" fillId="0" borderId="3" xfId="0" applyFont="true" applyBorder="true" applyAlignment="true"/>
    <xf numFmtId="0" fontId="2" fillId="3" borderId="1" xfId="0" applyFont="true" applyFill="true" applyBorder="true" applyAlignment="true">
      <alignment horizontal="left" vertical="center"/>
    </xf>
    <xf numFmtId="0" fontId="2" fillId="3" borderId="5" xfId="0" applyFont="true" applyFill="true" applyBorder="true" applyAlignment="true">
      <alignment horizontal="left" vertical="center"/>
    </xf>
    <xf numFmtId="0" fontId="2" fillId="0" borderId="3" xfId="0" applyFont="true" applyBorder="true">
      <alignment vertical="center"/>
    </xf>
    <xf numFmtId="0" fontId="3" fillId="0" borderId="0" xfId="0" applyFont="true" applyFill="true" applyBorder="true" applyAlignment="true">
      <alignment vertical="center"/>
    </xf>
    <xf numFmtId="0" fontId="4" fillId="0" borderId="0" xfId="0" applyFont="true" applyFill="true" applyBorder="true" applyAlignment="true">
      <alignment horizontal="left" vertical="center"/>
    </xf>
    <xf numFmtId="0" fontId="5" fillId="4" borderId="6" xfId="0" applyFont="true" applyFill="true" applyBorder="true" applyAlignment="true">
      <alignment horizontal="left" vertical="center"/>
    </xf>
    <xf numFmtId="0" fontId="6" fillId="5" borderId="6" xfId="0" applyFont="true" applyFill="true" applyBorder="true" applyAlignment="true">
      <alignment horizontal="center" vertical="center" wrapText="true"/>
    </xf>
    <xf numFmtId="0" fontId="6" fillId="6" borderId="7" xfId="0" applyFont="true" applyFill="true" applyBorder="true" applyAlignment="true">
      <alignment horizontal="center" vertical="center"/>
    </xf>
    <xf numFmtId="0" fontId="6" fillId="6" borderId="8" xfId="0" applyFont="true" applyFill="true" applyBorder="true" applyAlignment="true">
      <alignment horizontal="center" vertical="center"/>
    </xf>
    <xf numFmtId="0" fontId="7" fillId="5" borderId="6" xfId="0" applyFont="true" applyFill="true" applyBorder="true" applyAlignment="true">
      <alignment horizontal="center" vertical="center" wrapText="true"/>
    </xf>
    <xf numFmtId="0" fontId="8" fillId="5" borderId="6" xfId="0" applyFont="true" applyFill="true" applyBorder="true" applyAlignment="true">
      <alignment horizontal="center" vertical="center" wrapText="true"/>
    </xf>
    <xf numFmtId="0" fontId="9" fillId="5" borderId="6" xfId="0" applyFont="true" applyFill="true" applyBorder="true" applyAlignment="true">
      <alignment horizontal="center" vertical="center" wrapText="true"/>
    </xf>
    <xf numFmtId="0" fontId="10" fillId="4" borderId="6" xfId="0" applyFont="true" applyFill="true" applyBorder="true" applyAlignment="true">
      <alignment horizontal="center" vertical="center" wrapText="true"/>
    </xf>
    <xf numFmtId="179" fontId="7" fillId="5" borderId="3" xfId="0" applyNumberFormat="true" applyFont="true" applyFill="true" applyBorder="true" applyAlignment="true">
      <alignment horizontal="center" vertical="center" wrapText="true"/>
    </xf>
    <xf numFmtId="0" fontId="7" fillId="5" borderId="3" xfId="0" applyFont="true" applyFill="true" applyBorder="true" applyAlignment="true">
      <alignment horizontal="left" vertical="center" wrapText="true"/>
    </xf>
    <xf numFmtId="0" fontId="7" fillId="5" borderId="3" xfId="0" applyFont="true" applyFill="true" applyBorder="true" applyAlignment="true">
      <alignment horizontal="center" vertical="center" wrapText="true"/>
    </xf>
    <xf numFmtId="0" fontId="6" fillId="0" borderId="6" xfId="0" applyFont="true" applyFill="true" applyBorder="true" applyAlignment="true">
      <alignment vertical="center"/>
    </xf>
    <xf numFmtId="0" fontId="6" fillId="6" borderId="9" xfId="0" applyFont="true" applyFill="true" applyBorder="true" applyAlignment="true">
      <alignment horizontal="center" vertical="center"/>
    </xf>
    <xf numFmtId="14" fontId="6" fillId="5" borderId="6" xfId="0" applyNumberFormat="true" applyFont="true" applyFill="true" applyBorder="true" applyAlignment="true">
      <alignment horizontal="center" vertical="center" wrapText="true"/>
    </xf>
    <xf numFmtId="14" fontId="7" fillId="5" borderId="3" xfId="0" applyNumberFormat="true" applyFont="true" applyFill="true" applyBorder="true" applyAlignment="true">
      <alignment horizontal="center" vertical="center" wrapText="true"/>
    </xf>
    <xf numFmtId="0" fontId="11" fillId="0" borderId="0" xfId="0" applyFont="true" applyBorder="true">
      <alignment vertical="center"/>
    </xf>
    <xf numFmtId="0" fontId="0" fillId="7" borderId="6" xfId="0" applyFont="true" applyFill="true" applyBorder="true">
      <alignment vertical="center"/>
    </xf>
    <xf numFmtId="0" fontId="12" fillId="0" borderId="6" xfId="0" applyFont="true" applyBorder="true">
      <alignment vertical="center"/>
    </xf>
    <xf numFmtId="0" fontId="13" fillId="0" borderId="6" xfId="41" applyFont="true" applyBorder="true">
      <alignment vertical="center"/>
    </xf>
    <xf numFmtId="0" fontId="12" fillId="0" borderId="6" xfId="0" applyFont="true" applyBorder="true" applyAlignment="true">
      <alignment vertical="center" wrapText="true"/>
    </xf>
    <xf numFmtId="0" fontId="0" fillId="0" borderId="6" xfId="0" applyFont="true" applyBorder="true">
      <alignment vertical="center"/>
    </xf>
    <xf numFmtId="0" fontId="0" fillId="0" borderId="10" xfId="0" applyFont="true" applyBorder="true" applyAlignment="true">
      <alignment horizontal="left" vertical="center" wrapText="true"/>
    </xf>
    <xf numFmtId="0" fontId="0" fillId="0" borderId="10" xfId="0" applyFont="true" applyBorder="true" applyAlignment="true">
      <alignment horizontal="left" vertical="center"/>
    </xf>
    <xf numFmtId="0" fontId="0" fillId="0" borderId="11" xfId="0" applyFont="true" applyBorder="true" applyAlignment="true">
      <alignment horizontal="left" vertical="center"/>
    </xf>
    <xf numFmtId="0" fontId="0" fillId="0" borderId="12" xfId="0" applyFont="true" applyBorder="true" applyAlignment="true">
      <alignment horizontal="left" vertical="center"/>
    </xf>
    <xf numFmtId="0" fontId="0" fillId="0" borderId="6" xfId="0" applyFont="true" applyFill="true" applyBorder="true" applyAlignment="true">
      <alignment vertical="center"/>
    </xf>
    <xf numFmtId="0" fontId="0" fillId="0" borderId="10" xfId="0" applyFont="true" applyFill="true" applyBorder="true" applyAlignment="true">
      <alignment horizontal="left" vertical="center"/>
    </xf>
    <xf numFmtId="0" fontId="0" fillId="0" borderId="11" xfId="0" applyFont="true" applyFill="true" applyBorder="true" applyAlignment="true">
      <alignment horizontal="left" vertical="center"/>
    </xf>
    <xf numFmtId="0" fontId="0" fillId="0" borderId="12" xfId="0" applyFont="true" applyFill="true" applyBorder="true" applyAlignment="true">
      <alignment horizontal="left" vertical="center"/>
    </xf>
    <xf numFmtId="0" fontId="0" fillId="0" borderId="6" xfId="0" applyFont="true" applyBorder="true" applyAlignment="true">
      <alignment vertical="center" wrapText="true"/>
    </xf>
    <xf numFmtId="0" fontId="0" fillId="0" borderId="6" xfId="0" applyFont="true" applyBorder="true" applyAlignment="true">
      <alignment vertical="center"/>
    </xf>
    <xf numFmtId="0" fontId="7" fillId="0" borderId="6" xfId="0" applyFont="true" applyBorder="true">
      <alignment vertical="center"/>
    </xf>
    <xf numFmtId="0" fontId="7" fillId="0" borderId="0" xfId="0" applyFont="true" applyBorder="true">
      <alignment vertical="center"/>
    </xf>
    <xf numFmtId="0" fontId="7" fillId="7" borderId="3" xfId="0" applyFont="true" applyFill="true" applyBorder="true">
      <alignment vertical="center"/>
    </xf>
    <xf numFmtId="0" fontId="7" fillId="0" borderId="1" xfId="0" applyNumberFormat="true" applyFont="true" applyBorder="true" applyAlignment="true">
      <alignment horizontal="center" vertical="center"/>
    </xf>
    <xf numFmtId="0" fontId="7" fillId="0" borderId="1" xfId="0" applyFont="true" applyBorder="true" applyAlignment="true">
      <alignment horizontal="center" vertical="center" wrapText="true"/>
    </xf>
    <xf numFmtId="0" fontId="7" fillId="0" borderId="3" xfId="0" applyFont="true" applyBorder="true" applyAlignment="true">
      <alignment vertical="center" wrapText="true"/>
    </xf>
    <xf numFmtId="0" fontId="7" fillId="0" borderId="13" xfId="0" applyFont="true" applyBorder="true" applyAlignment="true">
      <alignment horizontal="center" vertical="center"/>
    </xf>
    <xf numFmtId="0" fontId="7" fillId="0" borderId="13" xfId="0" applyFont="true" applyBorder="true" applyAlignment="true">
      <alignment horizontal="center" vertical="center" wrapText="true"/>
    </xf>
    <xf numFmtId="0" fontId="7" fillId="0" borderId="5" xfId="0" applyFont="true" applyBorder="true" applyAlignment="true">
      <alignment horizontal="center" vertical="center"/>
    </xf>
    <xf numFmtId="0" fontId="7" fillId="0" borderId="5" xfId="0" applyFont="true" applyBorder="true" applyAlignment="true">
      <alignment horizontal="center" vertical="center" wrapText="true"/>
    </xf>
    <xf numFmtId="0" fontId="7" fillId="0" borderId="0" xfId="0" applyFont="true" applyBorder="true" applyAlignment="true">
      <alignment horizontal="center" vertical="center"/>
    </xf>
    <xf numFmtId="0" fontId="11" fillId="0" borderId="0" xfId="0" applyFont="true" applyBorder="true" applyAlignment="true">
      <alignment horizontal="left" vertical="center"/>
    </xf>
    <xf numFmtId="0" fontId="7" fillId="0" borderId="3" xfId="0" applyNumberFormat="true" applyFont="true" applyBorder="true" applyAlignment="true">
      <alignment horizontal="center" vertical="center"/>
    </xf>
    <xf numFmtId="0" fontId="14" fillId="0" borderId="3" xfId="0" applyFont="true" applyBorder="true" applyAlignment="true">
      <alignment vertical="center" wrapText="true"/>
    </xf>
    <xf numFmtId="0" fontId="15" fillId="0" borderId="3" xfId="0" applyFont="true" applyBorder="true" applyAlignment="true">
      <alignment vertical="center" wrapText="true"/>
    </xf>
    <xf numFmtId="0" fontId="16" fillId="0" borderId="7" xfId="0" applyFont="true" applyBorder="true" applyAlignment="true">
      <alignment horizontal="center" vertical="center"/>
    </xf>
    <xf numFmtId="0" fontId="16" fillId="0" borderId="8" xfId="0" applyFont="true" applyBorder="true" applyAlignment="true">
      <alignment horizontal="center" vertical="center"/>
    </xf>
    <xf numFmtId="0" fontId="7" fillId="0" borderId="6" xfId="0" applyFont="true" applyBorder="true" applyAlignment="true">
      <alignment horizontal="left" vertical="center"/>
    </xf>
    <xf numFmtId="0" fontId="16" fillId="0" borderId="9" xfId="0" applyFont="true" applyBorder="true" applyAlignment="true">
      <alignment horizontal="center" vertical="center"/>
    </xf>
    <xf numFmtId="0" fontId="7" fillId="7" borderId="3" xfId="0" applyFont="true" applyFill="true" applyBorder="true" applyAlignment="true">
      <alignment horizontal="left" vertical="center"/>
    </xf>
    <xf numFmtId="0" fontId="7" fillId="0" borderId="3" xfId="0" applyNumberFormat="true" applyFont="true" applyBorder="true" applyAlignment="true">
      <alignment horizontal="left" vertical="center"/>
    </xf>
    <xf numFmtId="0" fontId="7" fillId="0" borderId="3" xfId="0" applyFont="true" applyBorder="true" applyAlignment="true">
      <alignment horizontal="left" vertical="center"/>
    </xf>
    <xf numFmtId="0" fontId="7" fillId="7" borderId="6" xfId="0" applyFont="true" applyFill="true" applyBorder="true">
      <alignment vertical="center"/>
    </xf>
    <xf numFmtId="0" fontId="7" fillId="7" borderId="6" xfId="0" applyFont="true" applyFill="true" applyBorder="true" applyAlignment="true">
      <alignment horizontal="center" vertical="center"/>
    </xf>
    <xf numFmtId="0" fontId="7" fillId="0" borderId="6" xfId="0" applyFont="true" applyBorder="true" applyAlignment="true">
      <alignment horizontal="center" vertical="center"/>
    </xf>
    <xf numFmtId="0" fontId="7" fillId="0" borderId="0" xfId="0" applyFont="true" applyAlignment="true">
      <alignment horizontal="center" vertical="center"/>
    </xf>
    <xf numFmtId="0" fontId="2" fillId="0" borderId="14" xfId="0" applyFont="true" applyBorder="true">
      <alignment vertical="center"/>
    </xf>
    <xf numFmtId="0" fontId="14" fillId="0" borderId="0" xfId="0" applyFont="true" applyBorder="true" applyAlignment="true">
      <alignment vertical="center" wrapText="true"/>
    </xf>
    <xf numFmtId="0" fontId="17" fillId="8" borderId="3" xfId="0" applyFont="true" applyFill="true" applyBorder="true" applyAlignment="true">
      <alignment horizontal="center" vertical="center" wrapText="true"/>
    </xf>
    <xf numFmtId="0" fontId="2" fillId="0" borderId="3" xfId="0" applyNumberFormat="true" applyFont="true" applyBorder="true">
      <alignment vertical="center"/>
    </xf>
    <xf numFmtId="0" fontId="12" fillId="0" borderId="0" xfId="0" applyFont="true">
      <alignment vertical="center"/>
    </xf>
    <xf numFmtId="0" fontId="12" fillId="0" borderId="0" xfId="0" applyFont="true" applyAlignment="true">
      <alignment horizontal="center" vertical="center"/>
    </xf>
    <xf numFmtId="0" fontId="11" fillId="0" borderId="6" xfId="0" applyFont="true" applyBorder="true" applyAlignment="true">
      <alignment horizontal="left" vertical="center"/>
    </xf>
    <xf numFmtId="0" fontId="18" fillId="7" borderId="6" xfId="0" applyFont="true" applyFill="true" applyBorder="true" applyAlignment="true">
      <alignment horizontal="center" vertical="center"/>
    </xf>
    <xf numFmtId="180" fontId="18" fillId="7" borderId="6" xfId="0" applyNumberFormat="true" applyFont="true" applyFill="true" applyBorder="true" applyAlignment="true">
      <alignment horizontal="center" vertical="center"/>
    </xf>
    <xf numFmtId="0" fontId="7" fillId="0" borderId="15" xfId="0" applyFont="true" applyBorder="true" applyAlignment="true">
      <alignment horizontal="center" vertical="center"/>
    </xf>
    <xf numFmtId="0" fontId="7" fillId="9" borderId="12" xfId="0" applyNumberFormat="true" applyFont="true" applyFill="true" applyBorder="true" applyAlignment="true">
      <alignment horizontal="center" vertical="center"/>
    </xf>
    <xf numFmtId="0" fontId="7" fillId="0" borderId="4" xfId="0" applyFont="true" applyBorder="true" applyAlignment="true">
      <alignment horizontal="center" vertical="center"/>
    </xf>
    <xf numFmtId="0" fontId="7" fillId="9" borderId="6" xfId="0" applyNumberFormat="true" applyFont="true" applyFill="true" applyBorder="true" applyAlignment="true">
      <alignment horizontal="center" vertical="center"/>
    </xf>
    <xf numFmtId="0" fontId="7" fillId="9" borderId="5" xfId="0" applyNumberFormat="true" applyFont="true" applyFill="true" applyBorder="true" applyAlignment="true">
      <alignment horizontal="center" vertical="center"/>
    </xf>
    <xf numFmtId="0" fontId="7" fillId="0" borderId="3" xfId="0" applyFont="true" applyBorder="true" applyAlignment="true">
      <alignment horizontal="center" vertical="center"/>
    </xf>
    <xf numFmtId="0" fontId="7" fillId="9" borderId="3" xfId="0" applyNumberFormat="true" applyFont="true" applyFill="true" applyBorder="true" applyAlignment="true">
      <alignment horizontal="center" vertical="center"/>
    </xf>
    <xf numFmtId="0" fontId="18" fillId="7" borderId="13" xfId="0" applyFont="true" applyFill="true" applyBorder="true" applyAlignment="true">
      <alignment horizontal="center" vertical="center"/>
    </xf>
    <xf numFmtId="180" fontId="18" fillId="7" borderId="11" xfId="0" applyNumberFormat="true" applyFont="true" applyFill="true" applyBorder="true" applyAlignment="true">
      <alignment horizontal="center" vertical="center"/>
    </xf>
    <xf numFmtId="177" fontId="7" fillId="9" borderId="6" xfId="0" applyNumberFormat="true" applyFont="true" applyFill="true" applyBorder="true" applyAlignment="true">
      <alignment horizontal="center" vertical="center" wrapText="true"/>
    </xf>
    <xf numFmtId="0" fontId="19" fillId="7" borderId="13" xfId="0" applyFont="true" applyFill="true" applyBorder="true" applyAlignment="true">
      <alignment horizontal="center" vertical="center"/>
    </xf>
    <xf numFmtId="178" fontId="7" fillId="9" borderId="6" xfId="0" applyNumberFormat="true" applyFont="true" applyFill="true" applyBorder="true" applyAlignment="true">
      <alignment horizontal="center" vertical="center"/>
    </xf>
    <xf numFmtId="0" fontId="7" fillId="7" borderId="5" xfId="0" applyFont="true" applyFill="true" applyBorder="true" applyAlignment="true">
      <alignment horizontal="center" vertical="center"/>
    </xf>
    <xf numFmtId="180" fontId="18" fillId="7" borderId="12" xfId="0" applyNumberFormat="true" applyFont="true" applyFill="true" applyBorder="true" applyAlignment="true">
      <alignment horizontal="center" vertical="center"/>
    </xf>
    <xf numFmtId="9" fontId="7" fillId="9" borderId="6" xfId="0" applyNumberFormat="true" applyFont="true" applyFill="true" applyBorder="true" applyAlignment="true">
      <alignment horizontal="center" vertical="center"/>
    </xf>
    <xf numFmtId="0" fontId="20" fillId="7" borderId="6" xfId="0" applyFont="true" applyFill="true" applyBorder="true" applyAlignment="true">
      <alignment horizontal="center" vertical="center"/>
    </xf>
    <xf numFmtId="0" fontId="12" fillId="7" borderId="6" xfId="0" applyFont="true" applyFill="true" applyBorder="true" applyAlignment="true">
      <alignment horizontal="center" vertical="center"/>
    </xf>
    <xf numFmtId="0" fontId="20" fillId="7" borderId="6" xfId="0" applyFont="true" applyFill="true" applyBorder="true" applyAlignment="true">
      <alignment horizontal="center" vertical="center" wrapText="true"/>
    </xf>
    <xf numFmtId="0" fontId="20" fillId="0" borderId="5" xfId="0" applyFont="true" applyBorder="true">
      <alignment vertical="center"/>
    </xf>
    <xf numFmtId="0" fontId="21" fillId="0" borderId="5" xfId="0" applyFont="true" applyBorder="true">
      <alignment vertical="center"/>
    </xf>
    <xf numFmtId="0" fontId="20" fillId="9" borderId="5" xfId="0" applyNumberFormat="true" applyFont="true" applyFill="true" applyBorder="true" applyAlignment="true">
      <alignment horizontal="center" vertical="center"/>
    </xf>
    <xf numFmtId="0" fontId="20" fillId="0" borderId="0" xfId="0" applyFont="true" applyBorder="true">
      <alignment vertical="center"/>
    </xf>
    <xf numFmtId="0" fontId="21" fillId="0" borderId="3" xfId="0" applyFont="true" applyBorder="true">
      <alignment vertical="center"/>
    </xf>
    <xf numFmtId="0" fontId="20" fillId="9" borderId="3" xfId="0" applyNumberFormat="true" applyFont="true" applyFill="true" applyBorder="true" applyAlignment="true">
      <alignment horizontal="center" vertical="center"/>
    </xf>
    <xf numFmtId="0" fontId="20" fillId="0" borderId="3" xfId="0" applyFont="true" applyBorder="true">
      <alignment vertical="center"/>
    </xf>
    <xf numFmtId="0" fontId="20" fillId="9" borderId="3" xfId="0" applyFont="true" applyFill="true" applyBorder="true" applyAlignment="true">
      <alignment horizontal="center" vertical="center"/>
    </xf>
    <xf numFmtId="0" fontId="20" fillId="9" borderId="0" xfId="0" applyFont="true" applyFill="true" applyBorder="true" applyAlignment="true">
      <alignment horizontal="center" vertical="center"/>
    </xf>
    <xf numFmtId="0" fontId="12" fillId="7" borderId="7" xfId="0" applyFont="true" applyFill="true" applyBorder="true" applyAlignment="true">
      <alignment horizontal="center" vertical="center"/>
    </xf>
    <xf numFmtId="180" fontId="12" fillId="7" borderId="6" xfId="0" applyNumberFormat="true" applyFont="true" applyFill="true" applyBorder="true" applyAlignment="true">
      <alignment horizontal="center" vertical="center"/>
    </xf>
    <xf numFmtId="0" fontId="20" fillId="7" borderId="7" xfId="0" applyFont="true" applyFill="true" applyBorder="true" applyAlignment="true">
      <alignment horizontal="center" vertical="center" wrapText="true"/>
    </xf>
    <xf numFmtId="0" fontId="20" fillId="9" borderId="15" xfId="0" applyNumberFormat="true" applyFont="true" applyFill="true" applyBorder="true" applyAlignment="true">
      <alignment horizontal="center" vertical="center"/>
    </xf>
    <xf numFmtId="0" fontId="12" fillId="9" borderId="6" xfId="0" applyFont="true" applyFill="true" applyBorder="true" applyAlignment="true">
      <alignment horizontal="center" vertical="center"/>
    </xf>
    <xf numFmtId="0" fontId="20" fillId="9" borderId="4" xfId="0" applyNumberFormat="true" applyFont="true" applyFill="true" applyBorder="true" applyAlignment="true">
      <alignment horizontal="center" vertical="center"/>
    </xf>
    <xf numFmtId="0" fontId="20" fillId="9" borderId="4" xfId="0" applyFont="true" applyFill="true" applyBorder="true">
      <alignment vertical="center"/>
    </xf>
    <xf numFmtId="0" fontId="12" fillId="9" borderId="6" xfId="0" applyFont="true" applyFill="true" applyBorder="true">
      <alignment vertical="center"/>
    </xf>
    <xf numFmtId="0" fontId="12" fillId="9" borderId="0" xfId="0" applyFont="true" applyFill="true">
      <alignment vertical="center"/>
    </xf>
    <xf numFmtId="0" fontId="12" fillId="0" borderId="0" xfId="0" applyNumberFormat="true" applyFont="true" applyBorder="true">
      <alignment vertical="center"/>
    </xf>
    <xf numFmtId="0" fontId="0" fillId="0" borderId="0" xfId="0" applyFont="true" applyAlignment="true">
      <alignment horizontal="center" vertical="center"/>
    </xf>
    <xf numFmtId="0" fontId="0" fillId="9" borderId="6" xfId="0" applyFont="true" applyFill="true" applyBorder="true">
      <alignment vertical="center"/>
    </xf>
    <xf numFmtId="0" fontId="18" fillId="7" borderId="3" xfId="0" applyFont="true" applyFill="true" applyBorder="true">
      <alignment vertical="center"/>
    </xf>
    <xf numFmtId="0" fontId="7" fillId="0" borderId="3" xfId="0" applyFont="true" applyBorder="true">
      <alignment vertical="center"/>
    </xf>
    <xf numFmtId="0" fontId="18" fillId="7" borderId="4" xfId="0" applyFont="true" applyFill="true" applyBorder="true">
      <alignment vertical="center"/>
    </xf>
    <xf numFmtId="0" fontId="18" fillId="7" borderId="6" xfId="0" applyFont="true" applyFill="true" applyBorder="true">
      <alignment vertical="center"/>
    </xf>
    <xf numFmtId="0" fontId="18" fillId="7" borderId="7" xfId="0" applyFont="true" applyFill="true" applyBorder="true" applyAlignment="true">
      <alignment horizontal="center" vertical="center"/>
    </xf>
    <xf numFmtId="0" fontId="7" fillId="0" borderId="4" xfId="0" applyNumberFormat="true" applyFont="true" applyBorder="true">
      <alignment vertical="center"/>
    </xf>
    <xf numFmtId="181" fontId="6" fillId="0" borderId="6" xfId="0" applyNumberFormat="true" applyFont="true" applyBorder="true" applyAlignment="true"/>
    <xf numFmtId="0" fontId="7" fillId="0" borderId="6" xfId="0" applyNumberFormat="true" applyFont="true" applyBorder="true" applyAlignment="true">
      <alignment horizontal="center" vertical="center"/>
    </xf>
    <xf numFmtId="0" fontId="12" fillId="0" borderId="7" xfId="0" applyNumberFormat="true" applyFont="true" applyBorder="true" applyAlignment="true">
      <alignment horizontal="center" vertical="center"/>
    </xf>
    <xf numFmtId="0" fontId="12" fillId="0" borderId="7" xfId="0" applyFont="true" applyBorder="true" applyAlignment="true">
      <alignment horizontal="center" vertical="center"/>
    </xf>
    <xf numFmtId="0" fontId="7" fillId="0" borderId="4" xfId="0" applyFont="true" applyBorder="true">
      <alignment vertical="center"/>
    </xf>
    <xf numFmtId="0" fontId="0" fillId="0" borderId="7" xfId="0" applyFont="true" applyBorder="true" applyAlignment="true">
      <alignment horizontal="center" vertical="center"/>
    </xf>
    <xf numFmtId="0" fontId="0" fillId="0" borderId="7" xfId="0" applyNumberFormat="true" applyFont="true" applyBorder="true" applyAlignment="true">
      <alignment horizontal="center" vertical="center"/>
    </xf>
    <xf numFmtId="176" fontId="0" fillId="0" borderId="0" xfId="0" applyNumberFormat="true" applyFont="true">
      <alignment vertical="center"/>
    </xf>
    <xf numFmtId="0" fontId="0" fillId="9" borderId="0" xfId="0" applyFont="true" applyFill="true">
      <alignment vertical="center"/>
    </xf>
    <xf numFmtId="0" fontId="18" fillId="7" borderId="1" xfId="0" applyFont="true" applyFill="true" applyBorder="true">
      <alignment vertical="center"/>
    </xf>
    <xf numFmtId="0" fontId="7" fillId="0" borderId="6" xfId="0" applyFont="true" applyBorder="true" applyAlignment="true">
      <alignment vertical="center" wrapText="true"/>
    </xf>
    <xf numFmtId="0" fontId="22" fillId="10" borderId="6" xfId="0" applyFont="true" applyFill="true" applyBorder="true" applyAlignment="true">
      <alignment vertical="center" wrapText="true"/>
    </xf>
    <xf numFmtId="0" fontId="7" fillId="10" borderId="6" xfId="0" applyFont="true" applyFill="true" applyBorder="true">
      <alignment vertical="center"/>
    </xf>
    <xf numFmtId="0" fontId="7" fillId="7" borderId="6" xfId="0" applyFont="true" applyFill="true" applyBorder="true" applyAlignment="true">
      <alignment vertical="center" wrapText="true"/>
    </xf>
    <xf numFmtId="0" fontId="7" fillId="11" borderId="6" xfId="0" applyFont="true" applyFill="true" applyBorder="true" applyAlignment="true">
      <alignment vertical="center" wrapText="true"/>
    </xf>
    <xf numFmtId="0" fontId="7" fillId="10" borderId="6" xfId="0" applyFont="true" applyFill="true" applyBorder="true" applyAlignment="true">
      <alignment vertical="center" wrapText="true"/>
    </xf>
    <xf numFmtId="0" fontId="0" fillId="7" borderId="0" xfId="0" applyFill="true">
      <alignment vertical="center"/>
    </xf>
    <xf numFmtId="0" fontId="22" fillId="11" borderId="6" xfId="0" applyFont="true" applyFill="true" applyBorder="true" applyAlignment="true">
      <alignment vertical="center" wrapText="true"/>
    </xf>
    <xf numFmtId="0" fontId="18" fillId="12" borderId="1" xfId="0" applyFont="true" applyFill="true" applyBorder="true" applyAlignment="true">
      <alignment horizontal="center" vertical="center"/>
    </xf>
    <xf numFmtId="0" fontId="18" fillId="12" borderId="1" xfId="0" applyFont="true" applyFill="true" applyBorder="true">
      <alignment vertical="center"/>
    </xf>
    <xf numFmtId="0" fontId="18" fillId="7" borderId="1" xfId="0" applyFont="true" applyFill="true" applyBorder="true" applyAlignment="true">
      <alignment horizontal="center" vertical="center"/>
    </xf>
    <xf numFmtId="176" fontId="18" fillId="7" borderId="1" xfId="0" applyNumberFormat="true" applyFont="true" applyFill="true" applyBorder="true" applyAlignment="true">
      <alignment horizontal="center" vertical="center"/>
    </xf>
    <xf numFmtId="0" fontId="7" fillId="10" borderId="6" xfId="0" applyFont="true" applyFill="true" applyBorder="true" applyAlignment="true">
      <alignment horizontal="center" vertical="center"/>
    </xf>
    <xf numFmtId="176" fontId="6" fillId="0" borderId="6" xfId="0" applyNumberFormat="true" applyFont="true" applyBorder="true" applyAlignment="true"/>
    <xf numFmtId="0" fontId="7" fillId="11" borderId="6" xfId="0" applyFont="true" applyFill="true" applyBorder="true" applyAlignment="true">
      <alignment horizontal="center" vertical="center"/>
    </xf>
    <xf numFmtId="0" fontId="7" fillId="13" borderId="6" xfId="0" applyFont="true" applyFill="true" applyBorder="true" applyAlignment="true">
      <alignment horizontal="center" vertical="center"/>
    </xf>
    <xf numFmtId="0" fontId="7" fillId="14" borderId="6" xfId="0" applyFont="true" applyFill="true" applyBorder="true" applyAlignment="true">
      <alignment horizontal="center" vertical="center"/>
    </xf>
    <xf numFmtId="0" fontId="7" fillId="15" borderId="6" xfId="0" applyFont="true" applyFill="true" applyBorder="true" applyAlignment="true">
      <alignment horizontal="center" vertical="center"/>
    </xf>
    <xf numFmtId="176" fontId="7" fillId="0" borderId="6" xfId="0" applyNumberFormat="true" applyFont="true" applyBorder="true" applyAlignment="true">
      <alignment horizontal="center" vertical="center"/>
    </xf>
    <xf numFmtId="0" fontId="12" fillId="0" borderId="6" xfId="0" applyFont="true" applyBorder="true" applyAlignment="true">
      <alignment horizontal="center" vertical="center"/>
    </xf>
    <xf numFmtId="0" fontId="18" fillId="7" borderId="2" xfId="0" applyFont="true" applyFill="true" applyBorder="true">
      <alignment vertical="center"/>
    </xf>
    <xf numFmtId="14" fontId="7" fillId="0" borderId="6" xfId="0" applyNumberFormat="true" applyFont="true" applyBorder="true">
      <alignment vertical="center"/>
    </xf>
    <xf numFmtId="0" fontId="2" fillId="0" borderId="0" xfId="0" applyFont="true" applyBorder="true" applyAlignment="true">
      <alignment horizontal="center" vertical="center"/>
    </xf>
    <xf numFmtId="176" fontId="2" fillId="0" borderId="0" xfId="0" applyNumberFormat="true" applyFont="true" applyBorder="true" applyAlignment="true">
      <alignment horizontal="center" vertical="center"/>
    </xf>
    <xf numFmtId="0" fontId="3" fillId="16" borderId="0" xfId="0" applyFont="true" applyFill="true" applyBorder="true" applyAlignment="true">
      <alignment vertical="center"/>
    </xf>
    <xf numFmtId="0" fontId="3" fillId="6" borderId="0" xfId="0" applyFont="true" applyFill="true" applyBorder="true" applyAlignment="true">
      <alignment vertical="center"/>
    </xf>
    <xf numFmtId="0" fontId="23" fillId="6" borderId="0" xfId="0" applyFont="true" applyFill="true" applyBorder="true" applyAlignment="true">
      <alignment horizontal="center" vertical="center"/>
    </xf>
    <xf numFmtId="0" fontId="24" fillId="6" borderId="0" xfId="0" applyFont="true" applyFill="true" applyBorder="true" applyAlignment="true">
      <alignment horizontal="justify" vertical="center"/>
    </xf>
    <xf numFmtId="0" fontId="9" fillId="6" borderId="0" xfId="0" applyFont="true" applyFill="true" applyBorder="true" applyAlignment="true">
      <alignment horizontal="center" vertical="center"/>
    </xf>
    <xf numFmtId="0" fontId="9" fillId="6" borderId="6" xfId="0" applyFont="true" applyFill="true" applyBorder="true" applyAlignment="true">
      <alignment horizontal="center" vertical="center" wrapText="true"/>
    </xf>
    <xf numFmtId="0" fontId="9" fillId="6" borderId="7" xfId="0" applyFont="true" applyFill="true" applyBorder="true" applyAlignment="true">
      <alignment horizontal="center" vertical="center" wrapText="true"/>
    </xf>
    <xf numFmtId="0" fontId="9" fillId="6" borderId="8" xfId="0" applyFont="true" applyFill="true" applyBorder="true" applyAlignment="true">
      <alignment horizontal="center" vertical="center" wrapText="true"/>
    </xf>
    <xf numFmtId="0" fontId="9" fillId="5" borderId="6" xfId="0" applyFont="true" applyFill="true" applyBorder="true" applyAlignment="true">
      <alignment horizontal="center" vertical="center"/>
    </xf>
    <xf numFmtId="0" fontId="9" fillId="6" borderId="9" xfId="0" applyFont="true" applyFill="true" applyBorder="true" applyAlignment="true">
      <alignment horizontal="center" vertical="center" wrapText="true"/>
    </xf>
    <xf numFmtId="14" fontId="9" fillId="6" borderId="6" xfId="0" applyNumberFormat="true" applyFont="true" applyFill="true" applyBorder="true" applyAlignment="true">
      <alignment horizontal="center" vertical="center" wrapText="tru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FD5C0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669925</xdr:colOff>
      <xdr:row>8</xdr:row>
      <xdr:rowOff>29210</xdr:rowOff>
    </xdr:from>
    <xdr:to>
      <xdr:col>5</xdr:col>
      <xdr:colOff>467995</xdr:colOff>
      <xdr:row>8</xdr:row>
      <xdr:rowOff>39370</xdr:rowOff>
    </xdr:to>
    <xdr:sp>
      <xdr:nvSpPr>
        <xdr:cNvPr id="2" name="直接连接符 4"/>
        <xdr:cNvSpPr/>
      </xdr:nvSpPr>
      <xdr:spPr>
        <a:xfrm>
          <a:off x="669925" y="2067560"/>
          <a:ext cx="5167630" cy="10160"/>
        </a:xfrm>
        <a:prstGeom prst="line">
          <a:avLst/>
        </a:prstGeom>
        <a:ln w="19050" cap="flat" cmpd="sng">
          <a:solidFill>
            <a:srgbClr val="000000"/>
          </a:solidFill>
          <a:prstDash val="solid"/>
          <a:round/>
          <a:headEnd type="none" w="med" len="med"/>
          <a:tailEnd type="none" w="med" len="med"/>
        </a:ln>
      </xdr:spPr>
    </xdr:sp>
    <xdr:clientData/>
  </xdr:twoCellAnchor>
  <xdr:twoCellAnchor editAs="oneCell">
    <xdr:from>
      <xdr:col>1</xdr:col>
      <xdr:colOff>951230</xdr:colOff>
      <xdr:row>24</xdr:row>
      <xdr:rowOff>76200</xdr:rowOff>
    </xdr:from>
    <xdr:to>
      <xdr:col>4</xdr:col>
      <xdr:colOff>346075</xdr:colOff>
      <xdr:row>30</xdr:row>
      <xdr:rowOff>62865</xdr:rowOff>
    </xdr:to>
    <xdr:pic>
      <xdr:nvPicPr>
        <xdr:cNvPr id="3" name="图片 2" descr="new logo_画板 1 副本 16"/>
        <xdr:cNvPicPr>
          <a:picLocks noChangeAspect="true"/>
        </xdr:cNvPicPr>
      </xdr:nvPicPr>
      <xdr:blipFill>
        <a:blip r:embed="rId1"/>
        <a:stretch>
          <a:fillRect/>
        </a:stretch>
      </xdr:blipFill>
      <xdr:spPr>
        <a:xfrm>
          <a:off x="2035810" y="5314950"/>
          <a:ext cx="2608580" cy="118681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24130</xdr:colOff>
      <xdr:row>3</xdr:row>
      <xdr:rowOff>16510</xdr:rowOff>
    </xdr:from>
    <xdr:to>
      <xdr:col>17</xdr:col>
      <xdr:colOff>400050</xdr:colOff>
      <xdr:row>14</xdr:row>
      <xdr:rowOff>117475</xdr:rowOff>
    </xdr:to>
    <xdr:pic>
      <xdr:nvPicPr>
        <xdr:cNvPr id="2" name="图片 1"/>
        <xdr:cNvPicPr>
          <a:picLocks noChangeAspect="true"/>
        </xdr:cNvPicPr>
      </xdr:nvPicPr>
      <xdr:blipFill>
        <a:blip r:embed="rId1"/>
        <a:stretch>
          <a:fillRect/>
        </a:stretch>
      </xdr:blipFill>
      <xdr:spPr>
        <a:xfrm>
          <a:off x="8871585" y="530860"/>
          <a:ext cx="7310120" cy="1964690"/>
        </a:xfrm>
        <a:prstGeom prst="rect">
          <a:avLst/>
        </a:prstGeom>
        <a:noFill/>
        <a:ln w="9525">
          <a:noFill/>
        </a:ln>
      </xdr:spPr>
    </xdr:pic>
    <xdr:clientData/>
  </xdr:twoCellAnchor>
  <xdr:twoCellAnchor editAs="oneCell">
    <xdr:from>
      <xdr:col>5</xdr:col>
      <xdr:colOff>17780</xdr:colOff>
      <xdr:row>15</xdr:row>
      <xdr:rowOff>40640</xdr:rowOff>
    </xdr:from>
    <xdr:to>
      <xdr:col>18</xdr:col>
      <xdr:colOff>89535</xdr:colOff>
      <xdr:row>26</xdr:row>
      <xdr:rowOff>75565</xdr:rowOff>
    </xdr:to>
    <xdr:pic>
      <xdr:nvPicPr>
        <xdr:cNvPr id="5" name="图片 4"/>
        <xdr:cNvPicPr>
          <a:picLocks noChangeAspect="true"/>
        </xdr:cNvPicPr>
      </xdr:nvPicPr>
      <xdr:blipFill>
        <a:blip r:embed="rId2"/>
        <a:stretch>
          <a:fillRect/>
        </a:stretch>
      </xdr:blipFill>
      <xdr:spPr>
        <a:xfrm>
          <a:off x="8865235" y="2580640"/>
          <a:ext cx="7583805" cy="1720850"/>
        </a:xfrm>
        <a:prstGeom prst="rect">
          <a:avLst/>
        </a:prstGeom>
        <a:noFill/>
        <a:ln w="9525">
          <a:noFill/>
        </a:ln>
      </xdr:spPr>
    </xdr:pic>
    <xdr:clientData/>
  </xdr:twoCellAnchor>
  <xdr:twoCellAnchor editAs="oneCell">
    <xdr:from>
      <xdr:col>4</xdr:col>
      <xdr:colOff>338455</xdr:colOff>
      <xdr:row>28</xdr:row>
      <xdr:rowOff>29210</xdr:rowOff>
    </xdr:from>
    <xdr:to>
      <xdr:col>17</xdr:col>
      <xdr:colOff>523240</xdr:colOff>
      <xdr:row>47</xdr:row>
      <xdr:rowOff>57150</xdr:rowOff>
    </xdr:to>
    <xdr:pic>
      <xdr:nvPicPr>
        <xdr:cNvPr id="8" name="图片 7"/>
        <xdr:cNvPicPr>
          <a:picLocks noChangeAspect="true"/>
        </xdr:cNvPicPr>
      </xdr:nvPicPr>
      <xdr:blipFill>
        <a:blip r:embed="rId3"/>
        <a:stretch>
          <a:fillRect/>
        </a:stretch>
      </xdr:blipFill>
      <xdr:spPr>
        <a:xfrm>
          <a:off x="8833485" y="4569460"/>
          <a:ext cx="7471410" cy="339979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9" Type="http://schemas.openxmlformats.org/officeDocument/2006/relationships/hyperlink" Target="https://gerrit.uniontech.com/admin/repos/dde-session-shell" TargetMode="External"/><Relationship Id="rId8" Type="http://schemas.openxmlformats.org/officeDocument/2006/relationships/hyperlink" Target="https://gerrit.uniontech.com/admin/repos/dde-network-utils" TargetMode="External"/><Relationship Id="rId7" Type="http://schemas.openxmlformats.org/officeDocument/2006/relationships/hyperlink" Target="https://gerrit.uniontech.com/admin/repos/dde-session-ui" TargetMode="External"/><Relationship Id="rId6" Type="http://schemas.openxmlformats.org/officeDocument/2006/relationships/hyperlink" Target="https://gerrit.uniontech.com/admin/repos/dde-control-center" TargetMode="External"/><Relationship Id="rId5" Type="http://schemas.openxmlformats.org/officeDocument/2006/relationships/hyperlink" Target="https://gerrit.uniontech.com/admin/repos/dde-network-core" TargetMode="External"/><Relationship Id="rId4" Type="http://schemas.openxmlformats.org/officeDocument/2006/relationships/hyperlink" Target="https://gerrit.uniontech.com/admin/repos/dde-clipboard" TargetMode="External"/><Relationship Id="rId3" Type="http://schemas.openxmlformats.org/officeDocument/2006/relationships/hyperlink" Target="https://gerrit.uniontech.com/admin/repos/dde-launcher" TargetMode="External"/><Relationship Id="rId2" Type="http://schemas.openxmlformats.org/officeDocument/2006/relationships/hyperlink" Target="https://gerrit.uniontech.com/plugins/gitiles/dde-dock" TargetMode="External"/><Relationship Id="rId15" Type="http://schemas.openxmlformats.org/officeDocument/2006/relationships/hyperlink" Target="https://gerrit.uniontech.com/admin/repos/dde-polkit-agent" TargetMode="External"/><Relationship Id="rId14" Type="http://schemas.openxmlformats.org/officeDocument/2006/relationships/hyperlink" Target="https://gerrit.uniontech.com/admin/repos/base/ipwatchd" TargetMode="External"/><Relationship Id="rId13" Type="http://schemas.openxmlformats.org/officeDocument/2006/relationships/hyperlink" Target="https://gerrit.uniontech.com/plugins/gitiles/base/network-manager" TargetMode="External"/><Relationship Id="rId12" Type="http://schemas.openxmlformats.org/officeDocument/2006/relationships/hyperlink" Target="https://gerrit.uniontech.com/admin/repos/deepin-authentication" TargetMode="External"/><Relationship Id="rId11" Type="http://schemas.openxmlformats.org/officeDocument/2006/relationships/hyperlink" Target="https://gerrit.uniontech.com/admin/repos/dde-daemon" TargetMode="External"/><Relationship Id="rId10" Type="http://schemas.openxmlformats.org/officeDocument/2006/relationships/hyperlink" Target="https://gerrit.uniontech.com/admin/repos/dde-api" TargetMode="External"/><Relationship Id="rId1" Type="http://schemas.openxmlformats.org/officeDocument/2006/relationships/hyperlink" Target="https://gerrit.uniontech.com/admin/repos/dde-qt-dbus-factorydesktop-app"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ci.uniontech.com/monitor/" TargetMode="External"/><Relationship Id="rId2" Type="http://schemas.openxmlformats.org/officeDocument/2006/relationships/hyperlink" Target="https://gerrit.uniontech.com/"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4"/>
  <sheetViews>
    <sheetView zoomScale="70" zoomScaleNormal="70" topLeftCell="A20" workbookViewId="0">
      <selection activeCell="Q31" sqref="Q31"/>
    </sheetView>
  </sheetViews>
  <sheetFormatPr defaultColWidth="11.247619047619" defaultRowHeight="15.75" outlineLevelCol="5"/>
  <cols>
    <col min="1" max="1" width="16.2666666666667" style="157" customWidth="true"/>
    <col min="2" max="5" width="16.0666666666667" style="157" customWidth="true"/>
    <col min="6" max="6" width="16.2571428571429" style="157" customWidth="true"/>
    <col min="7" max="16384" width="11.247619047619" style="157"/>
  </cols>
  <sheetData>
    <row r="1" s="157" customFormat="true" spans="1:6">
      <c r="A1" s="158"/>
      <c r="B1" s="158"/>
      <c r="C1" s="158"/>
      <c r="D1" s="158"/>
      <c r="E1" s="158"/>
      <c r="F1" s="158"/>
    </row>
    <row r="2" s="157" customFormat="true" spans="1:6">
      <c r="A2" s="158"/>
      <c r="B2" s="158"/>
      <c r="C2" s="158"/>
      <c r="D2" s="158"/>
      <c r="E2" s="158"/>
      <c r="F2" s="158"/>
    </row>
    <row r="3" s="157" customFormat="true" spans="1:6">
      <c r="A3" s="158"/>
      <c r="B3" s="158"/>
      <c r="C3" s="158"/>
      <c r="D3" s="158"/>
      <c r="E3" s="158"/>
      <c r="F3" s="158"/>
    </row>
    <row r="4" s="157" customFormat="true" spans="1:6">
      <c r="A4" s="158"/>
      <c r="B4" s="158"/>
      <c r="C4" s="158"/>
      <c r="D4" s="158"/>
      <c r="E4" s="158"/>
      <c r="F4" s="158"/>
    </row>
    <row r="5" s="157" customFormat="true" spans="1:6">
      <c r="A5" s="158"/>
      <c r="B5" s="158"/>
      <c r="C5" s="158"/>
      <c r="D5" s="158"/>
      <c r="E5" s="158"/>
      <c r="F5" s="158"/>
    </row>
    <row r="6" s="157" customFormat="true" ht="33" spans="1:6">
      <c r="A6" s="158"/>
      <c r="B6" s="159"/>
      <c r="C6" s="158"/>
      <c r="D6" s="158"/>
      <c r="E6" s="158"/>
      <c r="F6" s="158"/>
    </row>
    <row r="7" s="157" customFormat="true" ht="33" spans="1:6">
      <c r="A7" s="159" t="s">
        <v>0</v>
      </c>
      <c r="B7" s="159"/>
      <c r="C7" s="159"/>
      <c r="D7" s="159"/>
      <c r="E7" s="159"/>
      <c r="F7" s="159"/>
    </row>
    <row r="8" s="157" customFormat="true" spans="1:6">
      <c r="A8" s="158"/>
      <c r="B8" s="160"/>
      <c r="C8" s="158"/>
      <c r="D8" s="158"/>
      <c r="E8" s="158"/>
      <c r="F8" s="158"/>
    </row>
    <row r="9" s="157" customFormat="true" spans="1:6">
      <c r="A9" s="158"/>
      <c r="B9" s="160"/>
      <c r="C9" s="158"/>
      <c r="D9" s="158"/>
      <c r="E9" s="158"/>
      <c r="F9" s="158"/>
    </row>
    <row r="10" s="157" customFormat="true" spans="1:6">
      <c r="A10" s="158"/>
      <c r="B10" s="160"/>
      <c r="C10" s="158"/>
      <c r="D10" s="158"/>
      <c r="E10" s="158"/>
      <c r="F10" s="158"/>
    </row>
    <row r="11" s="157" customFormat="true" spans="1:6">
      <c r="A11" s="158"/>
      <c r="B11" s="160"/>
      <c r="C11" s="158"/>
      <c r="D11" s="158"/>
      <c r="E11" s="158"/>
      <c r="F11" s="158"/>
    </row>
    <row r="12" s="157" customFormat="true" spans="1:6">
      <c r="A12" s="158"/>
      <c r="B12" s="160"/>
      <c r="C12" s="158"/>
      <c r="D12" s="158"/>
      <c r="E12" s="158"/>
      <c r="F12" s="158"/>
    </row>
    <row r="13" s="157" customFormat="true" spans="1:6">
      <c r="A13" s="158"/>
      <c r="B13" s="160"/>
      <c r="C13" s="158"/>
      <c r="D13" s="158"/>
      <c r="E13" s="158"/>
      <c r="F13" s="158"/>
    </row>
    <row r="14" s="157" customFormat="true" spans="1:6">
      <c r="A14" s="158"/>
      <c r="B14" s="160"/>
      <c r="C14" s="158"/>
      <c r="D14" s="158"/>
      <c r="E14" s="158"/>
      <c r="F14" s="158"/>
    </row>
    <row r="15" s="157" customFormat="true" spans="1:6">
      <c r="A15" s="158"/>
      <c r="B15" s="160"/>
      <c r="C15" s="158"/>
      <c r="D15" s="158"/>
      <c r="E15" s="158"/>
      <c r="F15" s="158"/>
    </row>
    <row r="16" s="157" customFormat="true" spans="1:6">
      <c r="A16" s="158"/>
      <c r="B16" s="160"/>
      <c r="C16" s="158"/>
      <c r="D16" s="158"/>
      <c r="E16" s="158"/>
      <c r="F16" s="158"/>
    </row>
    <row r="17" s="157" customFormat="true" spans="1:6">
      <c r="A17" s="158"/>
      <c r="B17" s="160"/>
      <c r="C17" s="158"/>
      <c r="D17" s="158"/>
      <c r="E17" s="158"/>
      <c r="F17" s="158"/>
    </row>
    <row r="18" s="157" customFormat="true" spans="1:6">
      <c r="A18" s="158"/>
      <c r="B18" s="160"/>
      <c r="C18" s="158"/>
      <c r="D18" s="158"/>
      <c r="E18" s="158"/>
      <c r="F18" s="158"/>
    </row>
    <row r="19" s="157" customFormat="true" spans="1:6">
      <c r="A19" s="158"/>
      <c r="B19" s="160"/>
      <c r="C19" s="158"/>
      <c r="D19" s="158"/>
      <c r="E19" s="158"/>
      <c r="F19" s="158"/>
    </row>
    <row r="20" s="157" customFormat="true" spans="1:6">
      <c r="A20" s="158"/>
      <c r="B20" s="160"/>
      <c r="C20" s="158"/>
      <c r="D20" s="158"/>
      <c r="E20" s="158"/>
      <c r="F20" s="158"/>
    </row>
    <row r="21" s="157" customFormat="true" spans="1:6">
      <c r="A21" s="158"/>
      <c r="B21" s="160"/>
      <c r="C21" s="158"/>
      <c r="D21" s="158"/>
      <c r="E21" s="158"/>
      <c r="F21" s="158"/>
    </row>
    <row r="22" s="157" customFormat="true" spans="1:6">
      <c r="A22" s="158"/>
      <c r="B22" s="160"/>
      <c r="C22" s="158"/>
      <c r="D22" s="158"/>
      <c r="E22" s="158"/>
      <c r="F22" s="158"/>
    </row>
    <row r="23" s="157" customFormat="true" spans="1:6">
      <c r="A23" s="158"/>
      <c r="B23" s="160"/>
      <c r="C23" s="161"/>
      <c r="D23" s="161"/>
      <c r="E23" s="158"/>
      <c r="F23" s="158"/>
    </row>
    <row r="24" s="157" customFormat="true" spans="1:6">
      <c r="A24" s="158"/>
      <c r="B24" s="158"/>
      <c r="C24" s="158"/>
      <c r="D24" s="158"/>
      <c r="E24" s="158"/>
      <c r="F24" s="158"/>
    </row>
    <row r="25" s="157" customFormat="true" spans="1:6">
      <c r="A25" s="158"/>
      <c r="B25" s="158"/>
      <c r="C25" s="158"/>
      <c r="D25" s="158"/>
      <c r="E25" s="158"/>
      <c r="F25" s="158"/>
    </row>
    <row r="26" s="157" customFormat="true" spans="1:6">
      <c r="A26" s="158"/>
      <c r="B26" s="158"/>
      <c r="C26" s="158"/>
      <c r="D26" s="158"/>
      <c r="E26" s="158"/>
      <c r="F26" s="158"/>
    </row>
    <row r="27" s="157" customFormat="true" spans="1:6">
      <c r="A27" s="158"/>
      <c r="B27" s="158"/>
      <c r="C27" s="158"/>
      <c r="D27" s="158"/>
      <c r="E27" s="158"/>
      <c r="F27" s="158"/>
    </row>
    <row r="28" s="157" customFormat="true" spans="1:6">
      <c r="A28" s="158"/>
      <c r="B28" s="158"/>
      <c r="C28" s="158"/>
      <c r="D28" s="158"/>
      <c r="E28" s="158"/>
      <c r="F28" s="158"/>
    </row>
    <row r="29" s="157" customFormat="true" spans="1:6">
      <c r="A29" s="158"/>
      <c r="B29" s="158"/>
      <c r="C29" s="158"/>
      <c r="D29" s="158"/>
      <c r="E29" s="158"/>
      <c r="F29" s="158"/>
    </row>
    <row r="30" s="157" customFormat="true" spans="1:6">
      <c r="A30" s="158"/>
      <c r="B30" s="158"/>
      <c r="C30" s="158"/>
      <c r="D30" s="158"/>
      <c r="E30" s="158"/>
      <c r="F30" s="158"/>
    </row>
    <row r="31" s="157" customFormat="true" spans="1:6">
      <c r="A31" s="158"/>
      <c r="B31" s="158"/>
      <c r="C31" s="158"/>
      <c r="D31" s="158"/>
      <c r="E31" s="158"/>
      <c r="F31" s="158"/>
    </row>
    <row r="32" s="157" customFormat="true" spans="1:6">
      <c r="A32" s="158"/>
      <c r="B32" s="158"/>
      <c r="C32" s="158"/>
      <c r="D32" s="158"/>
      <c r="E32" s="158"/>
      <c r="F32" s="158"/>
    </row>
    <row r="33" s="157" customFormat="true" spans="1:6">
      <c r="A33" s="158"/>
      <c r="B33" s="158"/>
      <c r="C33" s="158"/>
      <c r="D33" s="158"/>
      <c r="E33" s="158"/>
      <c r="F33" s="158"/>
    </row>
    <row r="34" s="157" customFormat="true" spans="1:6">
      <c r="A34" s="158"/>
      <c r="B34" s="158"/>
      <c r="C34" s="158"/>
      <c r="D34" s="158"/>
      <c r="E34" s="158"/>
      <c r="F34" s="158"/>
    </row>
    <row r="35" s="157" customFormat="true" spans="1:6">
      <c r="A35" s="158"/>
      <c r="B35" s="162" t="s">
        <v>1</v>
      </c>
      <c r="C35" s="163"/>
      <c r="D35" s="164"/>
      <c r="E35" s="166"/>
      <c r="F35" s="158"/>
    </row>
    <row r="36" s="157" customFormat="true" spans="1:6">
      <c r="A36" s="158"/>
      <c r="B36" s="162" t="s">
        <v>2</v>
      </c>
      <c r="C36" s="162" t="s">
        <v>3</v>
      </c>
      <c r="D36" s="162" t="s">
        <v>4</v>
      </c>
      <c r="E36" s="167" t="s">
        <v>5</v>
      </c>
      <c r="F36" s="158"/>
    </row>
    <row r="37" s="157" customFormat="true" spans="1:6">
      <c r="A37" s="158"/>
      <c r="B37" s="162" t="s">
        <v>6</v>
      </c>
      <c r="C37" s="162"/>
      <c r="D37" s="162" t="s">
        <v>7</v>
      </c>
      <c r="E37" s="167"/>
      <c r="F37" s="158"/>
    </row>
    <row r="38" s="157" customFormat="true" spans="1:6">
      <c r="A38" s="158"/>
      <c r="B38" s="162" t="s">
        <v>8</v>
      </c>
      <c r="C38" s="162"/>
      <c r="D38" s="162" t="s">
        <v>7</v>
      </c>
      <c r="E38" s="162"/>
      <c r="F38" s="158"/>
    </row>
    <row r="39" s="157" customFormat="true" spans="1:6">
      <c r="A39" s="158"/>
      <c r="B39" s="165" t="s">
        <v>9</v>
      </c>
      <c r="C39" s="165"/>
      <c r="D39" s="165" t="s">
        <v>7</v>
      </c>
      <c r="E39" s="165"/>
      <c r="F39" s="158"/>
    </row>
    <row r="40" s="157" customFormat="true" spans="1:6">
      <c r="A40" s="158"/>
      <c r="B40" s="158"/>
      <c r="C40" s="158"/>
      <c r="D40" s="158"/>
      <c r="E40" s="158"/>
      <c r="F40" s="158"/>
    </row>
    <row r="41" s="157" customFormat="true" spans="1:6">
      <c r="A41" s="158"/>
      <c r="B41" s="158"/>
      <c r="C41" s="158"/>
      <c r="D41" s="158"/>
      <c r="E41" s="158"/>
      <c r="F41" s="158"/>
    </row>
    <row r="42" s="157" customFormat="true" spans="1:6">
      <c r="A42" s="158"/>
      <c r="B42" s="158"/>
      <c r="C42" s="158"/>
      <c r="D42" s="158"/>
      <c r="E42" s="158"/>
      <c r="F42" s="158"/>
    </row>
    <row r="43" s="157" customFormat="true" spans="1:6">
      <c r="A43" s="158"/>
      <c r="B43" s="158"/>
      <c r="C43" s="158"/>
      <c r="D43" s="158"/>
      <c r="E43" s="158"/>
      <c r="F43" s="158"/>
    </row>
    <row r="44" s="157" customFormat="true" spans="1:6">
      <c r="A44" s="158"/>
      <c r="B44" s="158"/>
      <c r="C44" s="158"/>
      <c r="D44" s="158"/>
      <c r="E44" s="158"/>
      <c r="F44" s="158"/>
    </row>
  </sheetData>
  <mergeCells count="3">
    <mergeCell ref="A7:F7"/>
    <mergeCell ref="C23:D23"/>
    <mergeCell ref="C35:E35"/>
  </mergeCell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3"/>
  <sheetViews>
    <sheetView workbookViewId="0">
      <selection activeCell="A1" sqref="A1"/>
    </sheetView>
  </sheetViews>
  <sheetFormatPr defaultColWidth="11" defaultRowHeight="12" outlineLevelCol="2"/>
  <cols>
    <col min="1" max="1" width="15.6666666666667" customWidth="true"/>
    <col min="2" max="2" width="17.8380952380952" customWidth="true"/>
    <col min="3" max="3" width="24.3333333333333" customWidth="true"/>
    <col min="4" max="18" width="8.66666666666667" customWidth="true"/>
  </cols>
  <sheetData>
    <row r="1" ht="15" spans="1:3">
      <c r="A1" s="1" t="s">
        <v>710</v>
      </c>
      <c r="B1" s="2" t="s">
        <v>711</v>
      </c>
      <c r="C1" s="3" t="s">
        <v>712</v>
      </c>
    </row>
    <row r="2" ht="15.75" spans="1:3">
      <c r="A2" s="4" t="s">
        <v>713</v>
      </c>
      <c r="B2" s="5" t="s">
        <v>714</v>
      </c>
      <c r="C2" s="6" t="s">
        <v>379</v>
      </c>
    </row>
    <row r="3" ht="15.75" spans="1:3">
      <c r="A3" s="4" t="s">
        <v>713</v>
      </c>
      <c r="B3" s="5" t="s">
        <v>715</v>
      </c>
      <c r="C3" s="6" t="s">
        <v>317</v>
      </c>
    </row>
    <row r="4" ht="15.75" spans="1:3">
      <c r="A4" s="4" t="s">
        <v>713</v>
      </c>
      <c r="B4" s="5" t="s">
        <v>716</v>
      </c>
      <c r="C4" s="6" t="s">
        <v>122</v>
      </c>
    </row>
    <row r="5" ht="15.75" spans="1:3">
      <c r="A5" s="4" t="s">
        <v>713</v>
      </c>
      <c r="B5" s="5" t="s">
        <v>717</v>
      </c>
      <c r="C5" s="6" t="s">
        <v>78</v>
      </c>
    </row>
    <row r="6" ht="15.75" spans="1:3">
      <c r="A6" s="4" t="s">
        <v>713</v>
      </c>
      <c r="B6" s="5" t="s">
        <v>718</v>
      </c>
      <c r="C6" s="6" t="s">
        <v>146</v>
      </c>
    </row>
    <row r="7" ht="15.75" spans="1:3">
      <c r="A7" s="4" t="s">
        <v>713</v>
      </c>
      <c r="B7" s="5" t="s">
        <v>719</v>
      </c>
      <c r="C7" s="6" t="s">
        <v>57</v>
      </c>
    </row>
    <row r="8" ht="15.75" spans="1:3">
      <c r="A8" s="4" t="s">
        <v>713</v>
      </c>
      <c r="B8" s="5" t="s">
        <v>720</v>
      </c>
      <c r="C8" s="6" t="s">
        <v>721</v>
      </c>
    </row>
    <row r="9" ht="15.75" spans="1:3">
      <c r="A9" s="4" t="s">
        <v>713</v>
      </c>
      <c r="B9" s="7" t="s">
        <v>722</v>
      </c>
      <c r="C9" s="6" t="s">
        <v>723</v>
      </c>
    </row>
    <row r="10" ht="15.75" spans="1:3">
      <c r="A10" s="4" t="s">
        <v>713</v>
      </c>
      <c r="B10" s="8"/>
      <c r="C10" s="6" t="s">
        <v>333</v>
      </c>
    </row>
    <row r="11" ht="15.75" spans="1:3">
      <c r="A11" s="4" t="s">
        <v>713</v>
      </c>
      <c r="B11" s="5" t="s">
        <v>724</v>
      </c>
      <c r="C11" s="6" t="s">
        <v>141</v>
      </c>
    </row>
    <row r="12" ht="15.75" spans="1:3">
      <c r="A12" s="4" t="s">
        <v>713</v>
      </c>
      <c r="B12" s="5" t="s">
        <v>725</v>
      </c>
      <c r="C12" s="6"/>
    </row>
    <row r="13" ht="15.75" spans="1:3">
      <c r="A13" s="4" t="s">
        <v>713</v>
      </c>
      <c r="B13" s="5" t="s">
        <v>726</v>
      </c>
      <c r="C13" s="6"/>
    </row>
    <row r="14" ht="15.75" spans="1:3">
      <c r="A14" s="4" t="s">
        <v>713</v>
      </c>
      <c r="B14" s="5" t="s">
        <v>727</v>
      </c>
      <c r="C14" s="6"/>
    </row>
    <row r="15" ht="15.75" spans="1:3">
      <c r="A15" s="4" t="s">
        <v>713</v>
      </c>
      <c r="B15" s="5" t="s">
        <v>728</v>
      </c>
      <c r="C15" s="6" t="s">
        <v>729</v>
      </c>
    </row>
    <row r="16" ht="15.75" spans="1:3">
      <c r="A16" s="4" t="s">
        <v>730</v>
      </c>
      <c r="B16" s="5" t="s">
        <v>731</v>
      </c>
      <c r="C16" s="6" t="s">
        <v>732</v>
      </c>
    </row>
    <row r="17" ht="15.75" spans="1:3">
      <c r="A17" s="4" t="s">
        <v>730</v>
      </c>
      <c r="B17" s="5" t="s">
        <v>733</v>
      </c>
      <c r="C17" s="6" t="s">
        <v>734</v>
      </c>
    </row>
    <row r="18" ht="15.75" spans="1:3">
      <c r="A18" s="4" t="s">
        <v>730</v>
      </c>
      <c r="B18" s="5" t="s">
        <v>735</v>
      </c>
      <c r="C18" s="6"/>
    </row>
    <row r="19" ht="15.75" spans="1:3">
      <c r="A19" s="4" t="s">
        <v>730</v>
      </c>
      <c r="B19" s="5" t="s">
        <v>736</v>
      </c>
      <c r="C19" s="6" t="s">
        <v>737</v>
      </c>
    </row>
    <row r="20" ht="15.75" spans="1:3">
      <c r="A20" s="4" t="s">
        <v>730</v>
      </c>
      <c r="B20" s="5" t="s">
        <v>738</v>
      </c>
      <c r="C20" s="6" t="s">
        <v>739</v>
      </c>
    </row>
    <row r="21" ht="15.75" spans="1:3">
      <c r="A21" s="4" t="s">
        <v>730</v>
      </c>
      <c r="B21" s="5" t="s">
        <v>740</v>
      </c>
      <c r="C21" s="6" t="s">
        <v>741</v>
      </c>
    </row>
    <row r="22" ht="15.75" spans="1:3">
      <c r="A22" s="4" t="s">
        <v>730</v>
      </c>
      <c r="B22" s="5" t="s">
        <v>742</v>
      </c>
      <c r="C22" s="6" t="s">
        <v>743</v>
      </c>
    </row>
    <row r="23" ht="15.75" spans="1:3">
      <c r="A23" s="4" t="s">
        <v>730</v>
      </c>
      <c r="B23" s="5" t="s">
        <v>744</v>
      </c>
      <c r="C23" s="6" t="s">
        <v>745</v>
      </c>
    </row>
    <row r="24" ht="15.75" spans="1:3">
      <c r="A24" s="4" t="s">
        <v>730</v>
      </c>
      <c r="B24" s="5" t="s">
        <v>746</v>
      </c>
      <c r="C24" s="6" t="s">
        <v>747</v>
      </c>
    </row>
    <row r="25" ht="15.75" spans="1:3">
      <c r="A25" s="4" t="s">
        <v>730</v>
      </c>
      <c r="B25" s="5" t="s">
        <v>748</v>
      </c>
      <c r="C25" s="6" t="s">
        <v>749</v>
      </c>
    </row>
    <row r="26" ht="15.75" spans="1:3">
      <c r="A26" s="4" t="s">
        <v>730</v>
      </c>
      <c r="B26" s="5" t="s">
        <v>750</v>
      </c>
      <c r="C26" s="6" t="s">
        <v>751</v>
      </c>
    </row>
    <row r="27" ht="15.75" spans="1:3">
      <c r="A27" s="4" t="s">
        <v>730</v>
      </c>
      <c r="B27" s="5" t="s">
        <v>752</v>
      </c>
      <c r="C27" s="6" t="s">
        <v>753</v>
      </c>
    </row>
    <row r="28" ht="15.75" spans="1:3">
      <c r="A28" s="4" t="s">
        <v>730</v>
      </c>
      <c r="B28" s="5" t="s">
        <v>754</v>
      </c>
      <c r="C28" s="6" t="s">
        <v>755</v>
      </c>
    </row>
    <row r="29" ht="15.75" spans="1:3">
      <c r="A29" s="4" t="s">
        <v>730</v>
      </c>
      <c r="B29" s="5" t="s">
        <v>756</v>
      </c>
      <c r="C29" s="6" t="s">
        <v>721</v>
      </c>
    </row>
    <row r="30" ht="15.75" spans="1:3">
      <c r="A30" s="4" t="s">
        <v>730</v>
      </c>
      <c r="B30" s="5" t="s">
        <v>757</v>
      </c>
      <c r="C30" s="6" t="s">
        <v>758</v>
      </c>
    </row>
    <row r="31" ht="15.75" spans="1:3">
      <c r="A31" s="4" t="s">
        <v>730</v>
      </c>
      <c r="B31" s="5" t="s">
        <v>759</v>
      </c>
      <c r="C31" s="6" t="s">
        <v>760</v>
      </c>
    </row>
    <row r="32" ht="15.75" spans="1:3">
      <c r="A32" s="9" t="s">
        <v>761</v>
      </c>
      <c r="B32" s="5" t="s">
        <v>762</v>
      </c>
      <c r="C32" s="6" t="s">
        <v>763</v>
      </c>
    </row>
    <row r="33" ht="15.75" spans="1:3">
      <c r="A33" s="9" t="s">
        <v>761</v>
      </c>
      <c r="B33" s="5" t="s">
        <v>764</v>
      </c>
      <c r="C33" s="6" t="s">
        <v>765</v>
      </c>
    </row>
    <row r="34" ht="15.75" spans="1:3">
      <c r="A34" s="9" t="s">
        <v>761</v>
      </c>
      <c r="B34" s="5" t="s">
        <v>766</v>
      </c>
      <c r="C34" s="6" t="s">
        <v>767</v>
      </c>
    </row>
    <row r="35" ht="15.75" spans="1:3">
      <c r="A35" s="9" t="s">
        <v>761</v>
      </c>
      <c r="B35" s="5" t="s">
        <v>768</v>
      </c>
      <c r="C35" s="6" t="s">
        <v>769</v>
      </c>
    </row>
    <row r="36" ht="15.75" spans="1:3">
      <c r="A36" s="9" t="s">
        <v>761</v>
      </c>
      <c r="B36" s="5" t="s">
        <v>770</v>
      </c>
      <c r="C36" s="6" t="s">
        <v>771</v>
      </c>
    </row>
    <row r="37" ht="15.75" spans="1:3">
      <c r="A37" s="9" t="s">
        <v>761</v>
      </c>
      <c r="B37" s="5" t="s">
        <v>772</v>
      </c>
      <c r="C37" s="6" t="s">
        <v>773</v>
      </c>
    </row>
    <row r="38" ht="15.75" spans="1:3">
      <c r="A38" s="9" t="s">
        <v>761</v>
      </c>
      <c r="B38" s="5" t="s">
        <v>774</v>
      </c>
      <c r="C38" s="6" t="s">
        <v>775</v>
      </c>
    </row>
    <row r="39" ht="15.75" spans="1:3">
      <c r="A39" s="9" t="s">
        <v>776</v>
      </c>
      <c r="B39" s="5" t="s">
        <v>777</v>
      </c>
      <c r="C39" s="6" t="s">
        <v>778</v>
      </c>
    </row>
    <row r="40" ht="15.75" spans="1:3">
      <c r="A40" s="9" t="s">
        <v>776</v>
      </c>
      <c r="B40" s="5" t="s">
        <v>779</v>
      </c>
      <c r="C40" s="6"/>
    </row>
    <row r="41" ht="15.75" spans="1:3">
      <c r="A41" s="9" t="s">
        <v>776</v>
      </c>
      <c r="B41" s="5" t="s">
        <v>780</v>
      </c>
      <c r="C41" s="6" t="s">
        <v>737</v>
      </c>
    </row>
    <row r="42" ht="15.75" spans="1:3">
      <c r="A42" s="9" t="s">
        <v>776</v>
      </c>
      <c r="B42" s="5" t="s">
        <v>781</v>
      </c>
      <c r="C42" s="6"/>
    </row>
    <row r="43" ht="15.75" spans="1:3">
      <c r="A43" s="9" t="s">
        <v>776</v>
      </c>
      <c r="B43" s="5" t="s">
        <v>782</v>
      </c>
      <c r="C43" s="6" t="s">
        <v>783</v>
      </c>
    </row>
    <row r="44" ht="15.75" spans="1:3">
      <c r="A44" s="9" t="s">
        <v>784</v>
      </c>
      <c r="B44" s="5" t="s">
        <v>785</v>
      </c>
      <c r="C44" s="6" t="s">
        <v>786</v>
      </c>
    </row>
    <row r="45" ht="15.75" spans="1:3">
      <c r="A45" s="9" t="s">
        <v>784</v>
      </c>
      <c r="B45" s="5" t="s">
        <v>787</v>
      </c>
      <c r="C45" s="6" t="s">
        <v>786</v>
      </c>
    </row>
    <row r="46" ht="15.75" spans="1:3">
      <c r="A46" s="9" t="s">
        <v>784</v>
      </c>
      <c r="B46" s="5" t="s">
        <v>788</v>
      </c>
      <c r="C46" s="6" t="s">
        <v>789</v>
      </c>
    </row>
    <row r="47" ht="15.75" spans="1:3">
      <c r="A47" s="9" t="s">
        <v>784</v>
      </c>
      <c r="B47" s="5" t="s">
        <v>790</v>
      </c>
      <c r="C47" s="6" t="s">
        <v>791</v>
      </c>
    </row>
    <row r="48" ht="15.75" spans="1:3">
      <c r="A48" s="9" t="s">
        <v>792</v>
      </c>
      <c r="B48" s="5" t="s">
        <v>793</v>
      </c>
      <c r="C48" s="6" t="s">
        <v>794</v>
      </c>
    </row>
    <row r="49" ht="15.75" spans="1:3">
      <c r="A49" s="9" t="s">
        <v>792</v>
      </c>
      <c r="B49" s="5" t="s">
        <v>795</v>
      </c>
      <c r="C49" s="6" t="s">
        <v>796</v>
      </c>
    </row>
    <row r="50" ht="15.75" spans="1:3">
      <c r="A50" s="6" t="s">
        <v>797</v>
      </c>
      <c r="B50" s="5" t="s">
        <v>798</v>
      </c>
      <c r="C50" s="6" t="s">
        <v>799</v>
      </c>
    </row>
    <row r="51" ht="15.75" spans="1:3">
      <c r="A51" s="9" t="s">
        <v>800</v>
      </c>
      <c r="B51" s="5" t="s">
        <v>801</v>
      </c>
      <c r="C51" s="6"/>
    </row>
    <row r="52" ht="15.75" spans="1:3">
      <c r="A52" s="9" t="s">
        <v>800</v>
      </c>
      <c r="B52" s="5" t="s">
        <v>802</v>
      </c>
      <c r="C52" s="6" t="s">
        <v>803</v>
      </c>
    </row>
    <row r="53" ht="15.75" spans="1:3">
      <c r="A53" s="9" t="s">
        <v>800</v>
      </c>
      <c r="B53" s="5" t="s">
        <v>804</v>
      </c>
      <c r="C53" s="6" t="s">
        <v>805</v>
      </c>
    </row>
  </sheetData>
  <mergeCells count="1">
    <mergeCell ref="B9:B10"/>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L198"/>
  <sheetViews>
    <sheetView tabSelected="1" zoomScale="115" zoomScaleNormal="115" workbookViewId="0">
      <selection activeCell="E14" sqref="E14"/>
    </sheetView>
  </sheetViews>
  <sheetFormatPr defaultColWidth="11" defaultRowHeight="12"/>
  <cols>
    <col min="1" max="1" width="4.83809523809524" customWidth="true"/>
    <col min="2" max="2" width="20.8380952380952" customWidth="true"/>
    <col min="3" max="3" width="22.8380952380952" customWidth="true"/>
    <col min="4" max="4" width="61.5047619047619" customWidth="true"/>
    <col min="5" max="5" width="15.5047619047619" customWidth="true"/>
    <col min="6" max="6" width="19.1619047619048" customWidth="true"/>
    <col min="7" max="7" width="14.5333333333333" style="115" customWidth="true"/>
    <col min="8" max="8" width="12.5714285714286" style="130" customWidth="true"/>
    <col min="9" max="9" width="8.66666666666667" customWidth="true"/>
    <col min="10" max="10" width="10.8285714285714" customWidth="true"/>
    <col min="11" max="11" width="8.66666666666667" customWidth="true"/>
    <col min="12" max="12" width="8.66666666666667" style="131" customWidth="true"/>
    <col min="13" max="13" width="8.66666666666667" customWidth="true"/>
  </cols>
  <sheetData>
    <row r="1" ht="21" customHeight="true" spans="1:12">
      <c r="A1" s="132" t="s">
        <v>10</v>
      </c>
      <c r="B1" s="132" t="s">
        <v>11</v>
      </c>
      <c r="C1" s="132" t="s">
        <v>12</v>
      </c>
      <c r="D1" s="132" t="s">
        <v>13</v>
      </c>
      <c r="E1" s="141" t="s">
        <v>14</v>
      </c>
      <c r="F1" s="142" t="s">
        <v>15</v>
      </c>
      <c r="G1" s="143" t="s">
        <v>16</v>
      </c>
      <c r="H1" s="144" t="s">
        <v>17</v>
      </c>
      <c r="I1" s="142" t="s">
        <v>18</v>
      </c>
      <c r="J1" s="142" t="s">
        <v>19</v>
      </c>
      <c r="K1" s="153" t="s">
        <v>20</v>
      </c>
      <c r="L1" s="116" t="s">
        <v>21</v>
      </c>
    </row>
    <row r="2" ht="25.5" spans="1:12">
      <c r="A2" s="43"/>
      <c r="B2" s="43" t="s">
        <v>22</v>
      </c>
      <c r="C2" s="133"/>
      <c r="D2" s="134" t="s">
        <v>23</v>
      </c>
      <c r="E2" s="145" t="s">
        <v>24</v>
      </c>
      <c r="F2" s="64"/>
      <c r="G2" s="67" t="s">
        <v>25</v>
      </c>
      <c r="H2" s="146">
        <v>44477.701400463</v>
      </c>
      <c r="I2" s="67"/>
      <c r="J2" s="154"/>
      <c r="K2" s="43"/>
      <c r="L2" s="116" t="str">
        <f t="shared" ref="L2:L11" si="0">IF(H2="","",TEXT(H2,"YYYY/MM"))</f>
        <v>2021/10</v>
      </c>
    </row>
    <row r="3" ht="16" customHeight="true" spans="1:12">
      <c r="A3" s="43"/>
      <c r="B3" s="43" t="s">
        <v>22</v>
      </c>
      <c r="C3" s="133"/>
      <c r="D3" s="135" t="s">
        <v>26</v>
      </c>
      <c r="E3" s="145" t="s">
        <v>27</v>
      </c>
      <c r="F3" s="64"/>
      <c r="G3" s="67" t="s">
        <v>25</v>
      </c>
      <c r="H3" s="146">
        <v>44477.701400463</v>
      </c>
      <c r="I3" s="67"/>
      <c r="J3" s="154"/>
      <c r="K3" s="43"/>
      <c r="L3" s="116" t="str">
        <f t="shared" si="0"/>
        <v>2021/10</v>
      </c>
    </row>
    <row r="4" ht="12.75" spans="1:12">
      <c r="A4" s="43"/>
      <c r="B4" s="43" t="s">
        <v>22</v>
      </c>
      <c r="C4" s="133"/>
      <c r="D4" s="136" t="s">
        <v>28</v>
      </c>
      <c r="E4" s="66" t="s">
        <v>29</v>
      </c>
      <c r="F4" s="64"/>
      <c r="G4" s="67" t="s">
        <v>25</v>
      </c>
      <c r="H4" s="146">
        <v>44477.701400463</v>
      </c>
      <c r="I4" s="67"/>
      <c r="J4" s="154"/>
      <c r="K4" s="43" t="s">
        <v>30</v>
      </c>
      <c r="L4" s="116" t="str">
        <f t="shared" si="0"/>
        <v>2021/10</v>
      </c>
    </row>
    <row r="5" ht="12.75" spans="1:12">
      <c r="A5" s="43"/>
      <c r="B5" s="43" t="s">
        <v>22</v>
      </c>
      <c r="C5" s="133"/>
      <c r="D5" s="137" t="s">
        <v>31</v>
      </c>
      <c r="E5" s="147" t="s">
        <v>29</v>
      </c>
      <c r="F5" s="64"/>
      <c r="G5" s="67" t="s">
        <v>25</v>
      </c>
      <c r="H5" s="146">
        <v>44477.701400463</v>
      </c>
      <c r="I5" s="67"/>
      <c r="J5" s="154"/>
      <c r="K5" s="43"/>
      <c r="L5" s="116" t="str">
        <f t="shared" si="0"/>
        <v>2021/10</v>
      </c>
    </row>
    <row r="6" ht="12.75" spans="1:12">
      <c r="A6" s="43"/>
      <c r="B6" s="43" t="s">
        <v>22</v>
      </c>
      <c r="C6" s="133"/>
      <c r="D6" s="138" t="s">
        <v>32</v>
      </c>
      <c r="E6" s="145" t="s">
        <v>24</v>
      </c>
      <c r="F6" s="64"/>
      <c r="G6" s="67" t="s">
        <v>25</v>
      </c>
      <c r="H6" s="146">
        <v>44477.701400463</v>
      </c>
      <c r="I6" s="67"/>
      <c r="J6" s="154"/>
      <c r="K6" s="43"/>
      <c r="L6" s="116" t="str">
        <f t="shared" si="0"/>
        <v>2021/10</v>
      </c>
    </row>
    <row r="7" ht="25.5" spans="1:12">
      <c r="A7" s="43"/>
      <c r="B7" s="43" t="s">
        <v>22</v>
      </c>
      <c r="C7" s="133"/>
      <c r="D7" s="138" t="s">
        <v>33</v>
      </c>
      <c r="E7" s="148" t="s">
        <v>29</v>
      </c>
      <c r="F7" s="64"/>
      <c r="G7" s="67" t="s">
        <v>25</v>
      </c>
      <c r="H7" s="146">
        <v>44477.701400463</v>
      </c>
      <c r="I7" s="67"/>
      <c r="J7" s="154"/>
      <c r="K7" s="43"/>
      <c r="L7" s="116" t="str">
        <f t="shared" si="0"/>
        <v>2021/10</v>
      </c>
    </row>
    <row r="8" ht="12.75" spans="1:12">
      <c r="A8" s="43"/>
      <c r="B8" s="43" t="s">
        <v>22</v>
      </c>
      <c r="C8" s="133"/>
      <c r="D8" s="139" t="s">
        <v>34</v>
      </c>
      <c r="E8" s="149" t="s">
        <v>29</v>
      </c>
      <c r="F8" s="64"/>
      <c r="G8" s="67" t="s">
        <v>25</v>
      </c>
      <c r="H8" s="146">
        <v>44477.701400463</v>
      </c>
      <c r="I8" s="67"/>
      <c r="J8" s="154"/>
      <c r="K8" s="43"/>
      <c r="L8" s="116" t="str">
        <f t="shared" si="0"/>
        <v>2021/10</v>
      </c>
    </row>
    <row r="9" ht="12.75" spans="1:12">
      <c r="A9" s="43"/>
      <c r="B9" s="43" t="s">
        <v>22</v>
      </c>
      <c r="C9" s="133"/>
      <c r="D9" s="138" t="s">
        <v>35</v>
      </c>
      <c r="E9" s="145" t="s">
        <v>36</v>
      </c>
      <c r="F9" s="64"/>
      <c r="G9" s="67" t="s">
        <v>25</v>
      </c>
      <c r="H9" s="146">
        <v>44477.701400463</v>
      </c>
      <c r="I9" s="67"/>
      <c r="J9" s="154"/>
      <c r="K9" s="43"/>
      <c r="L9" s="116" t="str">
        <f t="shared" si="0"/>
        <v>2021/10</v>
      </c>
    </row>
    <row r="10" ht="12.75" spans="1:12">
      <c r="A10" s="43"/>
      <c r="B10" s="43" t="s">
        <v>22</v>
      </c>
      <c r="C10" s="133"/>
      <c r="D10" s="136" t="s">
        <v>37</v>
      </c>
      <c r="E10" s="66" t="s">
        <v>29</v>
      </c>
      <c r="F10" s="64"/>
      <c r="G10" s="67" t="s">
        <v>25</v>
      </c>
      <c r="H10" s="146">
        <v>44477.701400463</v>
      </c>
      <c r="I10" s="67"/>
      <c r="J10" s="154"/>
      <c r="K10" s="43"/>
      <c r="L10" s="116" t="str">
        <f t="shared" si="0"/>
        <v>2021/10</v>
      </c>
    </row>
    <row r="11" ht="12.75" spans="1:12">
      <c r="A11" s="43"/>
      <c r="B11" s="43" t="s">
        <v>22</v>
      </c>
      <c r="C11" s="133"/>
      <c r="D11" s="138" t="s">
        <v>38</v>
      </c>
      <c r="E11" s="145" t="s">
        <v>29</v>
      </c>
      <c r="F11" s="64"/>
      <c r="G11" s="67" t="s">
        <v>39</v>
      </c>
      <c r="H11" s="146">
        <v>44477.701400463</v>
      </c>
      <c r="I11" s="67"/>
      <c r="J11" s="154"/>
      <c r="K11" s="133" t="s">
        <v>40</v>
      </c>
      <c r="L11" s="116" t="str">
        <f t="shared" si="0"/>
        <v>2021/10</v>
      </c>
    </row>
    <row r="12" ht="12.75" spans="1:12">
      <c r="A12" s="43"/>
      <c r="B12" s="43" t="s">
        <v>22</v>
      </c>
      <c r="C12" s="133"/>
      <c r="D12" s="140" t="s">
        <v>41</v>
      </c>
      <c r="E12" s="150" t="s">
        <v>29</v>
      </c>
      <c r="F12" s="64"/>
      <c r="G12" s="67" t="s">
        <v>25</v>
      </c>
      <c r="H12" s="146">
        <v>44477.701400463</v>
      </c>
      <c r="I12" s="67"/>
      <c r="J12" s="43"/>
      <c r="K12" s="43"/>
      <c r="L12" s="116" t="str">
        <f t="shared" ref="L12:L32" si="1">IF(H12="","",TEXT(H12,"YYYY/MM"))</f>
        <v>2021/10</v>
      </c>
    </row>
    <row r="13" ht="12.75" spans="1:12">
      <c r="A13" s="43"/>
      <c r="B13" s="43" t="s">
        <v>22</v>
      </c>
      <c r="C13" s="133"/>
      <c r="D13" s="140" t="s">
        <v>42</v>
      </c>
      <c r="E13" s="150" t="s">
        <v>29</v>
      </c>
      <c r="F13" s="64"/>
      <c r="G13" s="67" t="s">
        <v>25</v>
      </c>
      <c r="H13" s="146">
        <v>44477.701400463</v>
      </c>
      <c r="I13" s="67"/>
      <c r="J13" s="43"/>
      <c r="K13" s="43"/>
      <c r="L13" s="116" t="str">
        <f t="shared" si="1"/>
        <v>2021/10</v>
      </c>
    </row>
    <row r="14" ht="12.75" spans="1:12">
      <c r="A14" s="43"/>
      <c r="B14" s="43" t="s">
        <v>22</v>
      </c>
      <c r="C14" s="133"/>
      <c r="D14" s="136" t="s">
        <v>43</v>
      </c>
      <c r="E14" s="66" t="s">
        <v>44</v>
      </c>
      <c r="F14" s="43"/>
      <c r="G14" s="67" t="s">
        <v>45</v>
      </c>
      <c r="H14" s="146">
        <v>44477.701400463</v>
      </c>
      <c r="I14" s="43"/>
      <c r="J14" s="43"/>
      <c r="K14" s="43"/>
      <c r="L14" s="116" t="str">
        <f t="shared" si="1"/>
        <v>2021/10</v>
      </c>
    </row>
    <row r="15" ht="12.75" spans="1:12">
      <c r="A15" s="43"/>
      <c r="B15" s="43"/>
      <c r="C15" s="133"/>
      <c r="D15" s="133"/>
      <c r="E15" s="67"/>
      <c r="F15" s="43"/>
      <c r="G15" s="67"/>
      <c r="H15" s="151"/>
      <c r="I15" s="43"/>
      <c r="J15" s="43"/>
      <c r="K15" s="43"/>
      <c r="L15" s="116" t="str">
        <f t="shared" si="1"/>
        <v/>
      </c>
    </row>
    <row r="16" ht="12.75" spans="1:12">
      <c r="A16" s="43"/>
      <c r="B16" s="43"/>
      <c r="C16" s="43"/>
      <c r="D16" s="43"/>
      <c r="E16" s="67"/>
      <c r="F16" s="43"/>
      <c r="G16" s="67"/>
      <c r="H16" s="151"/>
      <c r="I16" s="43"/>
      <c r="J16" s="43"/>
      <c r="K16" s="43"/>
      <c r="L16" s="116" t="str">
        <f t="shared" si="1"/>
        <v/>
      </c>
    </row>
    <row r="17" ht="12.75" spans="1:12">
      <c r="A17" s="43"/>
      <c r="B17" s="43"/>
      <c r="C17" s="43"/>
      <c r="D17" s="43"/>
      <c r="E17" s="67"/>
      <c r="F17" s="43"/>
      <c r="G17" s="67"/>
      <c r="H17" s="151"/>
      <c r="I17" s="43"/>
      <c r="J17" s="43"/>
      <c r="K17" s="43"/>
      <c r="L17" s="116" t="str">
        <f t="shared" si="1"/>
        <v/>
      </c>
    </row>
    <row r="18" ht="12.75" spans="1:12">
      <c r="A18" s="43"/>
      <c r="B18" s="43"/>
      <c r="C18" s="43"/>
      <c r="D18" s="43"/>
      <c r="E18" s="67"/>
      <c r="F18" s="43"/>
      <c r="G18" s="67"/>
      <c r="H18" s="151"/>
      <c r="I18" s="43"/>
      <c r="J18" s="43"/>
      <c r="K18" s="43"/>
      <c r="L18" s="116" t="str">
        <f t="shared" si="1"/>
        <v/>
      </c>
    </row>
    <row r="19" ht="12.75" spans="1:12">
      <c r="A19" s="43"/>
      <c r="B19" s="43"/>
      <c r="C19" s="43"/>
      <c r="D19" s="43"/>
      <c r="E19" s="67"/>
      <c r="F19" s="43"/>
      <c r="G19" s="67"/>
      <c r="H19" s="151"/>
      <c r="I19" s="43"/>
      <c r="J19" s="43"/>
      <c r="K19" s="43"/>
      <c r="L19" s="116" t="str">
        <f t="shared" si="1"/>
        <v/>
      </c>
    </row>
    <row r="20" ht="12.75" spans="1:12">
      <c r="A20" s="43"/>
      <c r="B20" s="43"/>
      <c r="C20" s="43"/>
      <c r="D20" s="43"/>
      <c r="E20" s="67"/>
      <c r="F20" s="43"/>
      <c r="G20" s="67"/>
      <c r="H20" s="151"/>
      <c r="I20" s="43"/>
      <c r="J20" s="43"/>
      <c r="K20" s="43"/>
      <c r="L20" s="116" t="str">
        <f t="shared" si="1"/>
        <v/>
      </c>
    </row>
    <row r="21" ht="12.75" spans="1:12">
      <c r="A21" s="43"/>
      <c r="B21" s="43"/>
      <c r="C21" s="43"/>
      <c r="D21" s="43"/>
      <c r="E21" s="67"/>
      <c r="F21" s="43"/>
      <c r="G21" s="67"/>
      <c r="H21" s="151"/>
      <c r="I21" s="43"/>
      <c r="J21" s="43"/>
      <c r="K21" s="43"/>
      <c r="L21" s="116" t="str">
        <f t="shared" si="1"/>
        <v/>
      </c>
    </row>
    <row r="22" ht="12.75" spans="1:12">
      <c r="A22" s="43"/>
      <c r="B22" s="43"/>
      <c r="C22" s="43"/>
      <c r="D22" s="43"/>
      <c r="E22" s="67"/>
      <c r="F22" s="43"/>
      <c r="G22" s="67"/>
      <c r="H22" s="151"/>
      <c r="I22" s="43"/>
      <c r="J22" s="43"/>
      <c r="K22" s="43"/>
      <c r="L22" s="116" t="str">
        <f t="shared" si="1"/>
        <v/>
      </c>
    </row>
    <row r="23" ht="12.75" spans="1:12">
      <c r="A23" s="43"/>
      <c r="B23" s="43"/>
      <c r="C23" s="43"/>
      <c r="D23" s="43"/>
      <c r="E23" s="67"/>
      <c r="F23" s="43"/>
      <c r="G23" s="67"/>
      <c r="H23" s="151"/>
      <c r="I23" s="43"/>
      <c r="J23" s="43"/>
      <c r="K23" s="43"/>
      <c r="L23" s="116" t="str">
        <f t="shared" si="1"/>
        <v/>
      </c>
    </row>
    <row r="24" ht="12.75" spans="1:12">
      <c r="A24" s="43"/>
      <c r="B24" s="43"/>
      <c r="C24" s="43"/>
      <c r="D24" s="43"/>
      <c r="E24" s="67"/>
      <c r="F24" s="43"/>
      <c r="G24" s="67"/>
      <c r="H24" s="151"/>
      <c r="I24" s="43"/>
      <c r="J24" s="43"/>
      <c r="K24" s="43"/>
      <c r="L24" s="116" t="str">
        <f t="shared" si="1"/>
        <v/>
      </c>
    </row>
    <row r="25" ht="12.75" spans="1:12">
      <c r="A25" s="29"/>
      <c r="B25" s="29"/>
      <c r="C25" s="29"/>
      <c r="D25" s="29"/>
      <c r="E25" s="67"/>
      <c r="F25" s="29"/>
      <c r="G25" s="152"/>
      <c r="H25" s="151"/>
      <c r="I25" s="29"/>
      <c r="J25" s="29"/>
      <c r="K25" s="29"/>
      <c r="L25" s="116" t="str">
        <f t="shared" si="1"/>
        <v/>
      </c>
    </row>
    <row r="26" ht="12.75" spans="1:12">
      <c r="A26" s="29"/>
      <c r="B26" s="29"/>
      <c r="C26" s="29"/>
      <c r="D26" s="29"/>
      <c r="E26" s="67"/>
      <c r="F26" s="29"/>
      <c r="G26" s="152"/>
      <c r="H26" s="151"/>
      <c r="I26" s="29"/>
      <c r="J26" s="29"/>
      <c r="K26" s="29"/>
      <c r="L26" s="116" t="str">
        <f t="shared" si="1"/>
        <v/>
      </c>
    </row>
    <row r="27" ht="12.75" spans="1:12">
      <c r="A27" s="29"/>
      <c r="B27" s="29"/>
      <c r="C27" s="29"/>
      <c r="D27" s="29"/>
      <c r="E27" s="67"/>
      <c r="F27" s="29"/>
      <c r="G27" s="152"/>
      <c r="H27" s="151"/>
      <c r="I27" s="29"/>
      <c r="J27" s="29"/>
      <c r="K27" s="29"/>
      <c r="L27" s="116" t="str">
        <f t="shared" si="1"/>
        <v/>
      </c>
    </row>
    <row r="28" ht="12.75" spans="1:12">
      <c r="A28" s="29"/>
      <c r="B28" s="29"/>
      <c r="C28" s="29"/>
      <c r="D28" s="29"/>
      <c r="E28" s="67"/>
      <c r="F28" s="29"/>
      <c r="G28" s="152"/>
      <c r="H28" s="151"/>
      <c r="I28" s="29"/>
      <c r="J28" s="29"/>
      <c r="K28" s="29"/>
      <c r="L28" s="116" t="str">
        <f t="shared" si="1"/>
        <v/>
      </c>
    </row>
    <row r="29" ht="12.75" spans="1:12">
      <c r="A29" s="29"/>
      <c r="B29" s="29"/>
      <c r="C29" s="29"/>
      <c r="D29" s="29"/>
      <c r="E29" s="67"/>
      <c r="F29" s="29"/>
      <c r="G29" s="152"/>
      <c r="H29" s="151"/>
      <c r="I29" s="29"/>
      <c r="J29" s="29"/>
      <c r="K29" s="29"/>
      <c r="L29" s="116" t="str">
        <f t="shared" si="1"/>
        <v/>
      </c>
    </row>
    <row r="30" ht="12.75" spans="1:12">
      <c r="A30" s="29"/>
      <c r="B30" s="29"/>
      <c r="C30" s="29"/>
      <c r="D30" s="29"/>
      <c r="E30" s="67"/>
      <c r="F30" s="29"/>
      <c r="G30" s="152"/>
      <c r="H30" s="151"/>
      <c r="I30" s="29"/>
      <c r="J30" s="29"/>
      <c r="K30" s="29"/>
      <c r="L30" s="116" t="str">
        <f t="shared" si="1"/>
        <v/>
      </c>
    </row>
    <row r="31" ht="12.75" spans="1:12">
      <c r="A31" s="29"/>
      <c r="B31" s="29"/>
      <c r="C31" s="29"/>
      <c r="D31" s="29"/>
      <c r="E31" s="67"/>
      <c r="F31" s="29"/>
      <c r="G31" s="152"/>
      <c r="H31" s="151"/>
      <c r="I31" s="29"/>
      <c r="J31" s="29"/>
      <c r="K31" s="29"/>
      <c r="L31" s="116" t="str">
        <f t="shared" si="1"/>
        <v/>
      </c>
    </row>
    <row r="32" ht="12.75" spans="1:12">
      <c r="A32" s="29"/>
      <c r="B32" s="29"/>
      <c r="C32" s="29"/>
      <c r="D32" s="29"/>
      <c r="E32" s="67"/>
      <c r="F32" s="29"/>
      <c r="G32" s="152"/>
      <c r="H32" s="151"/>
      <c r="I32" s="29"/>
      <c r="J32" s="29"/>
      <c r="K32" s="29"/>
      <c r="L32" s="116" t="str">
        <f t="shared" si="1"/>
        <v/>
      </c>
    </row>
    <row r="33" ht="12.75" spans="1:12">
      <c r="A33" s="29"/>
      <c r="B33" s="29"/>
      <c r="C33" s="29"/>
      <c r="D33" s="29"/>
      <c r="E33" s="67"/>
      <c r="F33" s="29"/>
      <c r="G33" s="152"/>
      <c r="H33" s="151"/>
      <c r="I33" s="29"/>
      <c r="J33" s="29"/>
      <c r="K33" s="29"/>
      <c r="L33" s="116" t="str">
        <f t="shared" ref="L33:L64" si="2">IF(H33="","",TEXT(H33,"YYYY/MM"))</f>
        <v/>
      </c>
    </row>
    <row r="34" ht="12.75" spans="1:12">
      <c r="A34" s="29"/>
      <c r="B34" s="29"/>
      <c r="C34" s="29"/>
      <c r="D34" s="29"/>
      <c r="E34" s="67"/>
      <c r="F34" s="29"/>
      <c r="G34" s="152"/>
      <c r="H34" s="151"/>
      <c r="I34" s="29"/>
      <c r="J34" s="29"/>
      <c r="K34" s="29"/>
      <c r="L34" s="116" t="str">
        <f t="shared" si="2"/>
        <v/>
      </c>
    </row>
    <row r="35" ht="12.75" spans="1:12">
      <c r="A35" s="29"/>
      <c r="B35" s="29"/>
      <c r="C35" s="29"/>
      <c r="D35" s="29"/>
      <c r="E35" s="67"/>
      <c r="F35" s="29"/>
      <c r="G35" s="152"/>
      <c r="H35" s="151"/>
      <c r="I35" s="29"/>
      <c r="J35" s="29"/>
      <c r="K35" s="29"/>
      <c r="L35" s="116" t="str">
        <f t="shared" si="2"/>
        <v/>
      </c>
    </row>
    <row r="36" ht="12.75" spans="1:12">
      <c r="A36" s="29"/>
      <c r="B36" s="29"/>
      <c r="C36" s="29"/>
      <c r="D36" s="29"/>
      <c r="E36" s="67"/>
      <c r="F36" s="29"/>
      <c r="G36" s="152"/>
      <c r="H36" s="151"/>
      <c r="I36" s="29"/>
      <c r="J36" s="29"/>
      <c r="K36" s="29"/>
      <c r="L36" s="116" t="str">
        <f t="shared" si="2"/>
        <v/>
      </c>
    </row>
    <row r="37" ht="12.75" spans="1:12">
      <c r="A37" s="29"/>
      <c r="B37" s="29"/>
      <c r="C37" s="29"/>
      <c r="D37" s="29"/>
      <c r="E37" s="67"/>
      <c r="F37" s="29"/>
      <c r="G37" s="152"/>
      <c r="H37" s="151"/>
      <c r="I37" s="29"/>
      <c r="J37" s="29"/>
      <c r="K37" s="29"/>
      <c r="L37" s="116" t="str">
        <f t="shared" si="2"/>
        <v/>
      </c>
    </row>
    <row r="38" ht="12.75" spans="1:12">
      <c r="A38" s="29"/>
      <c r="B38" s="29"/>
      <c r="C38" s="29"/>
      <c r="D38" s="29"/>
      <c r="E38" s="67"/>
      <c r="F38" s="29"/>
      <c r="G38" s="152"/>
      <c r="H38" s="151"/>
      <c r="I38" s="29"/>
      <c r="J38" s="29"/>
      <c r="K38" s="29"/>
      <c r="L38" s="116" t="str">
        <f t="shared" si="2"/>
        <v/>
      </c>
    </row>
    <row r="39" ht="12.75" spans="1:12">
      <c r="A39" s="29"/>
      <c r="B39" s="29"/>
      <c r="C39" s="29"/>
      <c r="D39" s="29"/>
      <c r="E39" s="67"/>
      <c r="F39" s="29"/>
      <c r="G39" s="152"/>
      <c r="H39" s="151"/>
      <c r="I39" s="29"/>
      <c r="J39" s="29"/>
      <c r="K39" s="29"/>
      <c r="L39" s="116" t="str">
        <f t="shared" si="2"/>
        <v/>
      </c>
    </row>
    <row r="40" ht="12.75" spans="1:12">
      <c r="A40" s="29"/>
      <c r="B40" s="29"/>
      <c r="C40" s="29"/>
      <c r="D40" s="29"/>
      <c r="E40" s="67"/>
      <c r="F40" s="29"/>
      <c r="G40" s="152"/>
      <c r="H40" s="151"/>
      <c r="I40" s="29"/>
      <c r="J40" s="29"/>
      <c r="K40" s="29"/>
      <c r="L40" s="116" t="str">
        <f t="shared" si="2"/>
        <v/>
      </c>
    </row>
    <row r="41" ht="12.75" spans="1:12">
      <c r="A41" s="29"/>
      <c r="B41" s="29"/>
      <c r="C41" s="29"/>
      <c r="D41" s="29"/>
      <c r="E41" s="67"/>
      <c r="F41" s="29"/>
      <c r="G41" s="152"/>
      <c r="H41" s="151"/>
      <c r="I41" s="29"/>
      <c r="J41" s="29"/>
      <c r="K41" s="29"/>
      <c r="L41" s="116" t="str">
        <f t="shared" si="2"/>
        <v/>
      </c>
    </row>
    <row r="42" ht="12.75" spans="1:12">
      <c r="A42" s="29"/>
      <c r="B42" s="29"/>
      <c r="C42" s="29"/>
      <c r="D42" s="29"/>
      <c r="E42" s="67"/>
      <c r="F42" s="29"/>
      <c r="G42" s="152"/>
      <c r="H42" s="151"/>
      <c r="I42" s="29"/>
      <c r="J42" s="29"/>
      <c r="K42" s="29"/>
      <c r="L42" s="116" t="str">
        <f t="shared" si="2"/>
        <v/>
      </c>
    </row>
    <row r="43" ht="12.75" spans="1:12">
      <c r="A43" s="29"/>
      <c r="B43" s="29"/>
      <c r="C43" s="29"/>
      <c r="D43" s="29"/>
      <c r="E43" s="67"/>
      <c r="F43" s="29"/>
      <c r="G43" s="152"/>
      <c r="H43" s="151"/>
      <c r="I43" s="29"/>
      <c r="J43" s="29"/>
      <c r="K43" s="29"/>
      <c r="L43" s="116" t="str">
        <f t="shared" si="2"/>
        <v/>
      </c>
    </row>
    <row r="44" ht="12.75" spans="1:12">
      <c r="A44" s="29"/>
      <c r="B44" s="29"/>
      <c r="C44" s="29"/>
      <c r="D44" s="29"/>
      <c r="E44" s="67"/>
      <c r="F44" s="29"/>
      <c r="G44" s="152"/>
      <c r="H44" s="151"/>
      <c r="I44" s="29"/>
      <c r="J44" s="29"/>
      <c r="K44" s="29"/>
      <c r="L44" s="116" t="str">
        <f t="shared" si="2"/>
        <v/>
      </c>
    </row>
    <row r="45" ht="12.75" spans="1:12">
      <c r="A45" s="29"/>
      <c r="B45" s="29"/>
      <c r="C45" s="29"/>
      <c r="D45" s="29"/>
      <c r="E45" s="67"/>
      <c r="F45" s="29"/>
      <c r="G45" s="152"/>
      <c r="H45" s="151"/>
      <c r="I45" s="29"/>
      <c r="J45" s="29"/>
      <c r="K45" s="29"/>
      <c r="L45" s="116" t="str">
        <f t="shared" si="2"/>
        <v/>
      </c>
    </row>
    <row r="46" ht="12.75" spans="1:12">
      <c r="A46" s="29"/>
      <c r="B46" s="29"/>
      <c r="C46" s="29"/>
      <c r="D46" s="29"/>
      <c r="E46" s="67"/>
      <c r="F46" s="29"/>
      <c r="G46" s="152"/>
      <c r="H46" s="151"/>
      <c r="I46" s="29"/>
      <c r="J46" s="29"/>
      <c r="K46" s="29"/>
      <c r="L46" s="116" t="str">
        <f t="shared" si="2"/>
        <v/>
      </c>
    </row>
    <row r="47" ht="12.75" spans="1:12">
      <c r="A47" s="29"/>
      <c r="B47" s="29"/>
      <c r="C47" s="29"/>
      <c r="D47" s="29"/>
      <c r="E47" s="67"/>
      <c r="F47" s="29"/>
      <c r="G47" s="152"/>
      <c r="H47" s="151"/>
      <c r="I47" s="29"/>
      <c r="J47" s="29"/>
      <c r="K47" s="29"/>
      <c r="L47" s="116" t="str">
        <f t="shared" si="2"/>
        <v/>
      </c>
    </row>
    <row r="48" ht="12.75" spans="1:12">
      <c r="A48" s="29"/>
      <c r="B48" s="29"/>
      <c r="C48" s="29"/>
      <c r="D48" s="29"/>
      <c r="E48" s="67"/>
      <c r="F48" s="29"/>
      <c r="G48" s="152"/>
      <c r="H48" s="151"/>
      <c r="I48" s="29"/>
      <c r="J48" s="29"/>
      <c r="K48" s="29"/>
      <c r="L48" s="116" t="str">
        <f t="shared" si="2"/>
        <v/>
      </c>
    </row>
    <row r="49" ht="12.75" spans="1:12">
      <c r="A49" s="29"/>
      <c r="B49" s="29"/>
      <c r="C49" s="29"/>
      <c r="D49" s="29"/>
      <c r="E49" s="67"/>
      <c r="F49" s="29"/>
      <c r="G49" s="152"/>
      <c r="H49" s="151"/>
      <c r="I49" s="29"/>
      <c r="J49" s="29"/>
      <c r="K49" s="29"/>
      <c r="L49" s="116" t="str">
        <f t="shared" si="2"/>
        <v/>
      </c>
    </row>
    <row r="50" ht="12.75" spans="1:12">
      <c r="A50" s="29"/>
      <c r="B50" s="29"/>
      <c r="C50" s="29"/>
      <c r="D50" s="29"/>
      <c r="E50" s="67"/>
      <c r="F50" s="29"/>
      <c r="G50" s="152"/>
      <c r="H50" s="151"/>
      <c r="I50" s="29"/>
      <c r="J50" s="29"/>
      <c r="K50" s="29"/>
      <c r="L50" s="116" t="str">
        <f t="shared" si="2"/>
        <v/>
      </c>
    </row>
    <row r="51" ht="12.75" spans="1:12">
      <c r="A51" s="29"/>
      <c r="B51" s="29"/>
      <c r="C51" s="29"/>
      <c r="D51" s="29"/>
      <c r="E51" s="67"/>
      <c r="F51" s="29"/>
      <c r="G51" s="152"/>
      <c r="H51" s="151"/>
      <c r="I51" s="29"/>
      <c r="J51" s="29"/>
      <c r="K51" s="29"/>
      <c r="L51" s="116" t="str">
        <f t="shared" si="2"/>
        <v/>
      </c>
    </row>
    <row r="52" ht="12.75" spans="1:12">
      <c r="A52" s="29"/>
      <c r="B52" s="29"/>
      <c r="C52" s="29"/>
      <c r="D52" s="29"/>
      <c r="E52" s="67"/>
      <c r="F52" s="29"/>
      <c r="G52" s="152"/>
      <c r="H52" s="151"/>
      <c r="I52" s="29"/>
      <c r="J52" s="29"/>
      <c r="K52" s="29"/>
      <c r="L52" s="116" t="str">
        <f t="shared" si="2"/>
        <v/>
      </c>
    </row>
    <row r="53" ht="12.75" spans="1:12">
      <c r="A53" s="29"/>
      <c r="B53" s="29"/>
      <c r="C53" s="29"/>
      <c r="D53" s="29"/>
      <c r="E53" s="67"/>
      <c r="F53" s="29"/>
      <c r="G53" s="152"/>
      <c r="H53" s="151"/>
      <c r="I53" s="29"/>
      <c r="J53" s="29"/>
      <c r="K53" s="29"/>
      <c r="L53" s="116" t="str">
        <f t="shared" si="2"/>
        <v/>
      </c>
    </row>
    <row r="54" ht="12.75" spans="1:12">
      <c r="A54" s="29"/>
      <c r="B54" s="29"/>
      <c r="C54" s="29"/>
      <c r="D54" s="29"/>
      <c r="E54" s="67"/>
      <c r="F54" s="29"/>
      <c r="G54" s="152"/>
      <c r="H54" s="151"/>
      <c r="I54" s="29"/>
      <c r="J54" s="29"/>
      <c r="K54" s="29"/>
      <c r="L54" s="116" t="str">
        <f t="shared" si="2"/>
        <v/>
      </c>
    </row>
    <row r="55" ht="12.75" spans="1:12">
      <c r="A55" s="29"/>
      <c r="B55" s="29"/>
      <c r="C55" s="29"/>
      <c r="D55" s="29"/>
      <c r="E55" s="67"/>
      <c r="F55" s="29"/>
      <c r="G55" s="152"/>
      <c r="H55" s="151"/>
      <c r="I55" s="29"/>
      <c r="J55" s="29"/>
      <c r="K55" s="29"/>
      <c r="L55" s="116" t="str">
        <f t="shared" si="2"/>
        <v/>
      </c>
    </row>
    <row r="56" ht="12.75" spans="1:12">
      <c r="A56" s="29"/>
      <c r="B56" s="29"/>
      <c r="C56" s="29"/>
      <c r="D56" s="29"/>
      <c r="E56" s="67"/>
      <c r="F56" s="29"/>
      <c r="G56" s="152"/>
      <c r="H56" s="151"/>
      <c r="I56" s="29"/>
      <c r="J56" s="29"/>
      <c r="K56" s="29"/>
      <c r="L56" s="116" t="str">
        <f t="shared" si="2"/>
        <v/>
      </c>
    </row>
    <row r="57" ht="12.75" spans="1:12">
      <c r="A57" s="29"/>
      <c r="B57" s="29"/>
      <c r="C57" s="29"/>
      <c r="D57" s="29"/>
      <c r="E57" s="67"/>
      <c r="F57" s="29"/>
      <c r="G57" s="152"/>
      <c r="H57" s="151"/>
      <c r="I57" s="29"/>
      <c r="J57" s="29"/>
      <c r="K57" s="29"/>
      <c r="L57" s="116" t="str">
        <f t="shared" si="2"/>
        <v/>
      </c>
    </row>
    <row r="58" ht="12.75" spans="1:12">
      <c r="A58" s="29"/>
      <c r="B58" s="29"/>
      <c r="C58" s="29"/>
      <c r="D58" s="29"/>
      <c r="E58" s="67"/>
      <c r="F58" s="29"/>
      <c r="G58" s="152"/>
      <c r="H58" s="151"/>
      <c r="I58" s="29"/>
      <c r="J58" s="29"/>
      <c r="K58" s="29"/>
      <c r="L58" s="116" t="str">
        <f t="shared" si="2"/>
        <v/>
      </c>
    </row>
    <row r="59" ht="12.75" spans="1:12">
      <c r="A59" s="29"/>
      <c r="B59" s="29"/>
      <c r="C59" s="29"/>
      <c r="D59" s="29"/>
      <c r="E59" s="67"/>
      <c r="F59" s="29"/>
      <c r="G59" s="152"/>
      <c r="H59" s="151"/>
      <c r="I59" s="29"/>
      <c r="J59" s="29"/>
      <c r="K59" s="29"/>
      <c r="L59" s="116" t="str">
        <f t="shared" si="2"/>
        <v/>
      </c>
    </row>
    <row r="60" ht="12.75" spans="1:12">
      <c r="A60" s="29"/>
      <c r="B60" s="29"/>
      <c r="C60" s="29"/>
      <c r="D60" s="29"/>
      <c r="E60" s="67"/>
      <c r="F60" s="29"/>
      <c r="G60" s="152"/>
      <c r="H60" s="151"/>
      <c r="I60" s="29"/>
      <c r="J60" s="29"/>
      <c r="K60" s="29"/>
      <c r="L60" s="116" t="str">
        <f t="shared" si="2"/>
        <v/>
      </c>
    </row>
    <row r="61" ht="12.75" spans="1:12">
      <c r="A61" s="29"/>
      <c r="B61" s="29"/>
      <c r="C61" s="29"/>
      <c r="D61" s="29"/>
      <c r="E61" s="67"/>
      <c r="F61" s="29"/>
      <c r="G61" s="152"/>
      <c r="H61" s="151"/>
      <c r="I61" s="29"/>
      <c r="J61" s="29"/>
      <c r="K61" s="29"/>
      <c r="L61" s="116" t="str">
        <f t="shared" si="2"/>
        <v/>
      </c>
    </row>
    <row r="62" ht="12.75" spans="1:12">
      <c r="A62" s="29"/>
      <c r="B62" s="29"/>
      <c r="C62" s="29"/>
      <c r="D62" s="29"/>
      <c r="E62" s="67"/>
      <c r="F62" s="29"/>
      <c r="G62" s="152"/>
      <c r="H62" s="151"/>
      <c r="I62" s="29"/>
      <c r="J62" s="29"/>
      <c r="K62" s="29"/>
      <c r="L62" s="116" t="str">
        <f t="shared" si="2"/>
        <v/>
      </c>
    </row>
    <row r="63" ht="12.75" spans="1:12">
      <c r="A63" s="29"/>
      <c r="B63" s="29"/>
      <c r="C63" s="29"/>
      <c r="D63" s="29"/>
      <c r="E63" s="67"/>
      <c r="F63" s="29"/>
      <c r="G63" s="152"/>
      <c r="H63" s="151"/>
      <c r="I63" s="29"/>
      <c r="J63" s="29"/>
      <c r="K63" s="29"/>
      <c r="L63" s="116" t="str">
        <f t="shared" si="2"/>
        <v/>
      </c>
    </row>
    <row r="64" ht="12.75" spans="1:12">
      <c r="A64" s="29"/>
      <c r="B64" s="29"/>
      <c r="C64" s="29"/>
      <c r="D64" s="29"/>
      <c r="E64" s="67"/>
      <c r="F64" s="29"/>
      <c r="G64" s="152"/>
      <c r="H64" s="151"/>
      <c r="I64" s="29"/>
      <c r="J64" s="29"/>
      <c r="K64" s="29"/>
      <c r="L64" s="116" t="str">
        <f t="shared" si="2"/>
        <v/>
      </c>
    </row>
    <row r="65" ht="12.75" spans="1:12">
      <c r="A65" s="29"/>
      <c r="B65" s="29"/>
      <c r="C65" s="29"/>
      <c r="D65" s="29"/>
      <c r="E65" s="67"/>
      <c r="F65" s="29"/>
      <c r="G65" s="152"/>
      <c r="H65" s="151"/>
      <c r="I65" s="29"/>
      <c r="J65" s="29"/>
      <c r="K65" s="29"/>
      <c r="L65" s="116" t="str">
        <f t="shared" ref="L65:L98" si="3">IF(H65="","",TEXT(H65,"YYYY/MM"))</f>
        <v/>
      </c>
    </row>
    <row r="66" ht="12.75" spans="1:12">
      <c r="A66" s="29"/>
      <c r="B66" s="29"/>
      <c r="C66" s="29"/>
      <c r="D66" s="29"/>
      <c r="E66" s="67"/>
      <c r="F66" s="29"/>
      <c r="G66" s="152"/>
      <c r="H66" s="151"/>
      <c r="I66" s="29"/>
      <c r="J66" s="29"/>
      <c r="K66" s="29"/>
      <c r="L66" s="116" t="str">
        <f t="shared" si="3"/>
        <v/>
      </c>
    </row>
    <row r="67" ht="12.75" spans="1:12">
      <c r="A67" s="29"/>
      <c r="B67" s="29"/>
      <c r="C67" s="29"/>
      <c r="D67" s="29"/>
      <c r="E67" s="67"/>
      <c r="F67" s="29"/>
      <c r="G67" s="152"/>
      <c r="H67" s="151"/>
      <c r="I67" s="29"/>
      <c r="J67" s="29"/>
      <c r="K67" s="29"/>
      <c r="L67" s="116" t="str">
        <f t="shared" si="3"/>
        <v/>
      </c>
    </row>
    <row r="68" ht="12.75" spans="1:12">
      <c r="A68" s="29"/>
      <c r="B68" s="29"/>
      <c r="C68" s="29"/>
      <c r="D68" s="29"/>
      <c r="E68" s="67"/>
      <c r="F68" s="29"/>
      <c r="G68" s="152"/>
      <c r="H68" s="151"/>
      <c r="I68" s="29"/>
      <c r="J68" s="29"/>
      <c r="K68" s="29"/>
      <c r="L68" s="116" t="str">
        <f t="shared" si="3"/>
        <v/>
      </c>
    </row>
    <row r="69" ht="12.75" spans="1:12">
      <c r="A69" s="29"/>
      <c r="B69" s="29"/>
      <c r="C69" s="29"/>
      <c r="D69" s="29"/>
      <c r="E69" s="67"/>
      <c r="F69" s="29"/>
      <c r="G69" s="152"/>
      <c r="H69" s="151"/>
      <c r="I69" s="29"/>
      <c r="J69" s="29"/>
      <c r="K69" s="29"/>
      <c r="L69" s="116" t="str">
        <f t="shared" si="3"/>
        <v/>
      </c>
    </row>
    <row r="70" ht="12.75" spans="1:12">
      <c r="A70" s="29"/>
      <c r="B70" s="29"/>
      <c r="C70" s="29"/>
      <c r="D70" s="29"/>
      <c r="E70" s="67"/>
      <c r="F70" s="29"/>
      <c r="G70" s="152"/>
      <c r="H70" s="151"/>
      <c r="I70" s="29"/>
      <c r="J70" s="29"/>
      <c r="K70" s="29"/>
      <c r="L70" s="116" t="str">
        <f t="shared" si="3"/>
        <v/>
      </c>
    </row>
    <row r="71" ht="12.75" spans="1:12">
      <c r="A71" s="29"/>
      <c r="B71" s="29"/>
      <c r="C71" s="29"/>
      <c r="D71" s="29"/>
      <c r="E71" s="67"/>
      <c r="F71" s="29"/>
      <c r="G71" s="152"/>
      <c r="H71" s="151"/>
      <c r="I71" s="29"/>
      <c r="J71" s="29"/>
      <c r="K71" s="29"/>
      <c r="L71" s="116" t="str">
        <f t="shared" si="3"/>
        <v/>
      </c>
    </row>
    <row r="72" ht="12.75" spans="1:12">
      <c r="A72" s="29"/>
      <c r="B72" s="29"/>
      <c r="C72" s="29"/>
      <c r="D72" s="29"/>
      <c r="E72" s="67"/>
      <c r="F72" s="29"/>
      <c r="G72" s="152"/>
      <c r="H72" s="151"/>
      <c r="I72" s="29"/>
      <c r="J72" s="29"/>
      <c r="K72" s="29"/>
      <c r="L72" s="116" t="str">
        <f t="shared" si="3"/>
        <v/>
      </c>
    </row>
    <row r="73" ht="12.75" spans="1:12">
      <c r="A73" s="29"/>
      <c r="B73" s="29"/>
      <c r="C73" s="29"/>
      <c r="D73" s="29"/>
      <c r="E73" s="67"/>
      <c r="F73" s="29"/>
      <c r="G73" s="152"/>
      <c r="H73" s="151"/>
      <c r="I73" s="29"/>
      <c r="J73" s="29"/>
      <c r="K73" s="29"/>
      <c r="L73" s="116" t="str">
        <f t="shared" si="3"/>
        <v/>
      </c>
    </row>
    <row r="74" ht="12.75" spans="1:12">
      <c r="A74" s="29"/>
      <c r="B74" s="29"/>
      <c r="C74" s="29"/>
      <c r="D74" s="29"/>
      <c r="E74" s="67"/>
      <c r="F74" s="29"/>
      <c r="G74" s="152"/>
      <c r="H74" s="151"/>
      <c r="I74" s="29"/>
      <c r="J74" s="29"/>
      <c r="K74" s="29"/>
      <c r="L74" s="116" t="str">
        <f t="shared" si="3"/>
        <v/>
      </c>
    </row>
    <row r="75" ht="12.75" spans="1:12">
      <c r="A75" s="29"/>
      <c r="B75" s="29"/>
      <c r="C75" s="29"/>
      <c r="D75" s="29"/>
      <c r="E75" s="67"/>
      <c r="F75" s="29"/>
      <c r="G75" s="152"/>
      <c r="H75" s="151"/>
      <c r="I75" s="29"/>
      <c r="J75" s="29"/>
      <c r="K75" s="29"/>
      <c r="L75" s="116" t="str">
        <f t="shared" si="3"/>
        <v/>
      </c>
    </row>
    <row r="76" ht="12.75" spans="1:12">
      <c r="A76" s="29"/>
      <c r="B76" s="29"/>
      <c r="C76" s="29"/>
      <c r="D76" s="29"/>
      <c r="E76" s="67"/>
      <c r="F76" s="29"/>
      <c r="G76" s="152"/>
      <c r="H76" s="151"/>
      <c r="I76" s="29"/>
      <c r="J76" s="29"/>
      <c r="K76" s="29"/>
      <c r="L76" s="116" t="str">
        <f t="shared" si="3"/>
        <v/>
      </c>
    </row>
    <row r="77" ht="12.75" spans="1:12">
      <c r="A77" s="29"/>
      <c r="B77" s="29"/>
      <c r="C77" s="29"/>
      <c r="D77" s="29"/>
      <c r="E77" s="67"/>
      <c r="F77" s="29"/>
      <c r="G77" s="152"/>
      <c r="H77" s="151"/>
      <c r="I77" s="29"/>
      <c r="J77" s="29"/>
      <c r="K77" s="29"/>
      <c r="L77" s="116" t="str">
        <f t="shared" si="3"/>
        <v/>
      </c>
    </row>
    <row r="78" ht="12.75" spans="1:12">
      <c r="A78" s="29"/>
      <c r="B78" s="29"/>
      <c r="C78" s="29"/>
      <c r="D78" s="29"/>
      <c r="E78" s="67"/>
      <c r="F78" s="29"/>
      <c r="G78" s="152"/>
      <c r="H78" s="151"/>
      <c r="I78" s="29"/>
      <c r="J78" s="29"/>
      <c r="K78" s="29"/>
      <c r="L78" s="116" t="str">
        <f t="shared" si="3"/>
        <v/>
      </c>
    </row>
    <row r="79" ht="12.75" spans="1:12">
      <c r="A79" s="29"/>
      <c r="B79" s="29"/>
      <c r="C79" s="29"/>
      <c r="D79" s="29"/>
      <c r="E79" s="67"/>
      <c r="F79" s="29"/>
      <c r="G79" s="152"/>
      <c r="H79" s="151"/>
      <c r="I79" s="29"/>
      <c r="J79" s="29"/>
      <c r="K79" s="29"/>
      <c r="L79" s="116" t="str">
        <f t="shared" si="3"/>
        <v/>
      </c>
    </row>
    <row r="80" ht="12.75" spans="1:12">
      <c r="A80" s="29"/>
      <c r="B80" s="29"/>
      <c r="C80" s="29"/>
      <c r="D80" s="29"/>
      <c r="E80" s="67"/>
      <c r="F80" s="29"/>
      <c r="G80" s="152"/>
      <c r="H80" s="151"/>
      <c r="I80" s="29"/>
      <c r="J80" s="29"/>
      <c r="K80" s="29"/>
      <c r="L80" s="116" t="str">
        <f t="shared" si="3"/>
        <v/>
      </c>
    </row>
    <row r="81" ht="12.75" spans="1:12">
      <c r="A81" s="29"/>
      <c r="B81" s="29"/>
      <c r="C81" s="29"/>
      <c r="D81" s="29"/>
      <c r="E81" s="67"/>
      <c r="F81" s="29"/>
      <c r="G81" s="152"/>
      <c r="H81" s="151"/>
      <c r="I81" s="29"/>
      <c r="J81" s="29"/>
      <c r="K81" s="29"/>
      <c r="L81" s="116" t="str">
        <f t="shared" si="3"/>
        <v/>
      </c>
    </row>
    <row r="82" ht="12.75" spans="1:12">
      <c r="A82" s="29"/>
      <c r="B82" s="29"/>
      <c r="C82" s="29"/>
      <c r="D82" s="29"/>
      <c r="E82" s="67"/>
      <c r="F82" s="29"/>
      <c r="G82" s="152"/>
      <c r="H82" s="151"/>
      <c r="I82" s="29"/>
      <c r="J82" s="29"/>
      <c r="K82" s="29"/>
      <c r="L82" s="116" t="str">
        <f t="shared" si="3"/>
        <v/>
      </c>
    </row>
    <row r="83" ht="12.75" spans="1:12">
      <c r="A83" s="29"/>
      <c r="B83" s="29"/>
      <c r="C83" s="29"/>
      <c r="D83" s="29"/>
      <c r="E83" s="67"/>
      <c r="F83" s="29"/>
      <c r="G83" s="152"/>
      <c r="H83" s="151"/>
      <c r="I83" s="29"/>
      <c r="J83" s="29"/>
      <c r="K83" s="29"/>
      <c r="L83" s="116" t="str">
        <f t="shared" si="3"/>
        <v/>
      </c>
    </row>
    <row r="84" ht="12.75" spans="1:12">
      <c r="A84" s="29"/>
      <c r="B84" s="29"/>
      <c r="C84" s="29"/>
      <c r="D84" s="29"/>
      <c r="E84" s="67"/>
      <c r="F84" s="29"/>
      <c r="G84" s="152"/>
      <c r="H84" s="151"/>
      <c r="I84" s="29"/>
      <c r="J84" s="29"/>
      <c r="K84" s="29"/>
      <c r="L84" s="116" t="str">
        <f t="shared" si="3"/>
        <v/>
      </c>
    </row>
    <row r="85" ht="12.75" spans="1:12">
      <c r="A85" s="29"/>
      <c r="B85" s="29"/>
      <c r="C85" s="29"/>
      <c r="D85" s="29"/>
      <c r="E85" s="67"/>
      <c r="F85" s="29"/>
      <c r="G85" s="152"/>
      <c r="H85" s="151"/>
      <c r="I85" s="29"/>
      <c r="J85" s="29"/>
      <c r="K85" s="29"/>
      <c r="L85" s="116" t="str">
        <f t="shared" si="3"/>
        <v/>
      </c>
    </row>
    <row r="86" ht="12.75" spans="1:12">
      <c r="A86" s="29"/>
      <c r="B86" s="29"/>
      <c r="C86" s="29"/>
      <c r="D86" s="29"/>
      <c r="E86" s="67"/>
      <c r="F86" s="29"/>
      <c r="G86" s="152"/>
      <c r="H86" s="151"/>
      <c r="I86" s="29"/>
      <c r="J86" s="29"/>
      <c r="K86" s="29"/>
      <c r="L86" s="116" t="str">
        <f t="shared" si="3"/>
        <v/>
      </c>
    </row>
    <row r="87" ht="12.75" spans="1:12">
      <c r="A87" s="29"/>
      <c r="B87" s="29"/>
      <c r="C87" s="29"/>
      <c r="D87" s="29"/>
      <c r="E87" s="67"/>
      <c r="F87" s="29"/>
      <c r="G87" s="152"/>
      <c r="H87" s="151"/>
      <c r="I87" s="29"/>
      <c r="J87" s="29"/>
      <c r="K87" s="29"/>
      <c r="L87" s="116" t="str">
        <f t="shared" si="3"/>
        <v/>
      </c>
    </row>
    <row r="88" ht="12.75" spans="1:12">
      <c r="A88" s="29"/>
      <c r="B88" s="29"/>
      <c r="C88" s="29"/>
      <c r="D88" s="29"/>
      <c r="E88" s="67"/>
      <c r="F88" s="29"/>
      <c r="G88" s="152"/>
      <c r="H88" s="151"/>
      <c r="I88" s="29"/>
      <c r="J88" s="29"/>
      <c r="K88" s="29"/>
      <c r="L88" s="116" t="str">
        <f t="shared" si="3"/>
        <v/>
      </c>
    </row>
    <row r="89" ht="12.75" spans="1:12">
      <c r="A89" s="29"/>
      <c r="B89" s="29"/>
      <c r="C89" s="29"/>
      <c r="D89" s="29"/>
      <c r="E89" s="67"/>
      <c r="F89" s="29"/>
      <c r="G89" s="152"/>
      <c r="H89" s="151"/>
      <c r="I89" s="29"/>
      <c r="J89" s="29"/>
      <c r="K89" s="29"/>
      <c r="L89" s="116" t="str">
        <f t="shared" si="3"/>
        <v/>
      </c>
    </row>
    <row r="90" ht="12.75" spans="1:12">
      <c r="A90" s="29"/>
      <c r="B90" s="29"/>
      <c r="C90" s="29"/>
      <c r="D90" s="29"/>
      <c r="E90" s="67"/>
      <c r="F90" s="29"/>
      <c r="G90" s="152"/>
      <c r="H90" s="151"/>
      <c r="I90" s="29"/>
      <c r="J90" s="29"/>
      <c r="K90" s="29"/>
      <c r="L90" s="116" t="str">
        <f t="shared" si="3"/>
        <v/>
      </c>
    </row>
    <row r="91" ht="12.75" spans="1:12">
      <c r="A91" s="29"/>
      <c r="B91" s="29"/>
      <c r="C91" s="29"/>
      <c r="D91" s="29"/>
      <c r="E91" s="67"/>
      <c r="F91" s="29"/>
      <c r="G91" s="152"/>
      <c r="H91" s="151"/>
      <c r="I91" s="29"/>
      <c r="J91" s="29"/>
      <c r="K91" s="29"/>
      <c r="L91" s="116" t="str">
        <f t="shared" si="3"/>
        <v/>
      </c>
    </row>
    <row r="92" ht="12.75" spans="1:12">
      <c r="A92" s="29"/>
      <c r="B92" s="29"/>
      <c r="C92" s="29"/>
      <c r="D92" s="29"/>
      <c r="E92" s="67"/>
      <c r="F92" s="29"/>
      <c r="G92" s="152"/>
      <c r="H92" s="151"/>
      <c r="I92" s="29"/>
      <c r="J92" s="29"/>
      <c r="K92" s="29"/>
      <c r="L92" s="116" t="str">
        <f t="shared" si="3"/>
        <v/>
      </c>
    </row>
    <row r="93" ht="12.75" spans="1:12">
      <c r="A93" s="29"/>
      <c r="B93" s="29"/>
      <c r="C93" s="29"/>
      <c r="D93" s="29"/>
      <c r="E93" s="67"/>
      <c r="F93" s="29"/>
      <c r="G93" s="152"/>
      <c r="H93" s="151"/>
      <c r="I93" s="29"/>
      <c r="J93" s="29"/>
      <c r="K93" s="29"/>
      <c r="L93" s="116" t="str">
        <f t="shared" si="3"/>
        <v/>
      </c>
    </row>
    <row r="94" ht="12.75" spans="1:12">
      <c r="A94" s="29"/>
      <c r="B94" s="29"/>
      <c r="C94" s="29"/>
      <c r="D94" s="29"/>
      <c r="E94" s="67"/>
      <c r="F94" s="29"/>
      <c r="G94" s="152"/>
      <c r="H94" s="151"/>
      <c r="I94" s="29"/>
      <c r="J94" s="29"/>
      <c r="K94" s="29"/>
      <c r="L94" s="116" t="str">
        <f t="shared" si="3"/>
        <v/>
      </c>
    </row>
    <row r="95" ht="12.75" spans="1:12">
      <c r="A95" s="29"/>
      <c r="B95" s="29"/>
      <c r="C95" s="29"/>
      <c r="D95" s="29"/>
      <c r="E95" s="67"/>
      <c r="F95" s="29"/>
      <c r="G95" s="152"/>
      <c r="H95" s="151"/>
      <c r="I95" s="29"/>
      <c r="J95" s="29"/>
      <c r="K95" s="29"/>
      <c r="L95" s="116" t="str">
        <f t="shared" si="3"/>
        <v/>
      </c>
    </row>
    <row r="96" ht="12.75" spans="1:12">
      <c r="A96" s="29"/>
      <c r="B96" s="29"/>
      <c r="C96" s="29"/>
      <c r="D96" s="29"/>
      <c r="E96" s="67"/>
      <c r="F96" s="29"/>
      <c r="G96" s="152"/>
      <c r="H96" s="151"/>
      <c r="I96" s="29"/>
      <c r="J96" s="29"/>
      <c r="K96" s="29"/>
      <c r="L96" s="116" t="str">
        <f t="shared" si="3"/>
        <v/>
      </c>
    </row>
    <row r="97" ht="12.75" spans="1:12">
      <c r="A97" s="29"/>
      <c r="B97" s="29"/>
      <c r="C97" s="29"/>
      <c r="D97" s="29"/>
      <c r="E97" s="67"/>
      <c r="F97" s="29"/>
      <c r="G97" s="152"/>
      <c r="H97" s="151"/>
      <c r="I97" s="29"/>
      <c r="J97" s="29"/>
      <c r="K97" s="29"/>
      <c r="L97" s="116" t="str">
        <f t="shared" si="3"/>
        <v/>
      </c>
    </row>
    <row r="98" ht="12.75" spans="1:12">
      <c r="A98" s="29"/>
      <c r="B98" s="29"/>
      <c r="C98" s="29"/>
      <c r="D98" s="29"/>
      <c r="E98" s="67"/>
      <c r="F98" s="29"/>
      <c r="G98" s="152"/>
      <c r="H98" s="151"/>
      <c r="I98" s="29"/>
      <c r="J98" s="29"/>
      <c r="K98" s="29"/>
      <c r="L98" s="116" t="str">
        <f t="shared" si="3"/>
        <v/>
      </c>
    </row>
    <row r="99" ht="15.75" spans="5:8">
      <c r="E99" s="155"/>
      <c r="H99" s="156"/>
    </row>
    <row r="100" ht="15.75" spans="5:8">
      <c r="E100" s="155"/>
      <c r="H100" s="156"/>
    </row>
    <row r="101" ht="15.75" spans="5:8">
      <c r="E101" s="155"/>
      <c r="H101" s="156"/>
    </row>
    <row r="102" ht="15.75" spans="5:8">
      <c r="E102" s="155"/>
      <c r="H102" s="156"/>
    </row>
    <row r="103" ht="15.75" spans="5:8">
      <c r="E103" s="155"/>
      <c r="H103" s="156"/>
    </row>
    <row r="104" ht="15.75" spans="5:8">
      <c r="E104" s="155"/>
      <c r="H104" s="156"/>
    </row>
    <row r="105" ht="15.75" spans="5:8">
      <c r="E105" s="155"/>
      <c r="H105" s="156"/>
    </row>
    <row r="106" ht="15.75" spans="5:8">
      <c r="E106" s="155"/>
      <c r="H106" s="156"/>
    </row>
    <row r="107" ht="15.75" spans="5:8">
      <c r="E107" s="155"/>
      <c r="H107" s="156"/>
    </row>
    <row r="108" ht="15.75" spans="5:8">
      <c r="E108" s="155"/>
      <c r="H108" s="156"/>
    </row>
    <row r="109" ht="15.75" spans="5:8">
      <c r="E109" s="155"/>
      <c r="H109" s="156"/>
    </row>
    <row r="110" ht="15.75" spans="5:8">
      <c r="E110" s="155"/>
      <c r="H110" s="156"/>
    </row>
    <row r="111" ht="15.75" spans="5:8">
      <c r="E111" s="155"/>
      <c r="H111" s="156"/>
    </row>
    <row r="112" ht="15.75" spans="5:8">
      <c r="E112" s="155"/>
      <c r="H112" s="156"/>
    </row>
    <row r="113" ht="15.75" spans="5:8">
      <c r="E113" s="155"/>
      <c r="H113" s="156"/>
    </row>
    <row r="114" ht="15.75" spans="5:8">
      <c r="E114" s="155"/>
      <c r="H114" s="156"/>
    </row>
    <row r="115" ht="15.75" spans="5:8">
      <c r="E115" s="155"/>
      <c r="H115" s="156"/>
    </row>
    <row r="116" ht="15.75" spans="5:8">
      <c r="E116" s="155"/>
      <c r="H116" s="156"/>
    </row>
    <row r="117" ht="15.75" spans="5:8">
      <c r="E117" s="155"/>
      <c r="H117" s="156"/>
    </row>
    <row r="118" ht="15.75" spans="5:8">
      <c r="E118" s="155"/>
      <c r="H118" s="156"/>
    </row>
    <row r="119" ht="15.75" spans="5:8">
      <c r="E119" s="155"/>
      <c r="H119" s="156"/>
    </row>
    <row r="120" ht="15.75" spans="5:8">
      <c r="E120" s="155"/>
      <c r="H120" s="156"/>
    </row>
    <row r="121" ht="15.75" spans="5:8">
      <c r="E121" s="155"/>
      <c r="H121" s="156"/>
    </row>
    <row r="122" ht="15.75" spans="5:8">
      <c r="E122" s="155"/>
      <c r="H122" s="156"/>
    </row>
    <row r="123" ht="15.75" spans="5:8">
      <c r="E123" s="155"/>
      <c r="H123" s="156"/>
    </row>
    <row r="124" ht="15.75" spans="5:8">
      <c r="E124" s="155"/>
      <c r="H124" s="156"/>
    </row>
    <row r="125" ht="15.75" spans="5:8">
      <c r="E125" s="155"/>
      <c r="H125" s="156"/>
    </row>
    <row r="126" ht="15.75" spans="5:8">
      <c r="E126" s="155"/>
      <c r="H126" s="156"/>
    </row>
    <row r="127" ht="15.75" spans="5:8">
      <c r="E127" s="155"/>
      <c r="H127" s="156"/>
    </row>
    <row r="128" ht="15.75" spans="5:8">
      <c r="E128" s="155"/>
      <c r="H128" s="156"/>
    </row>
    <row r="129" ht="15.75" spans="5:8">
      <c r="E129" s="155"/>
      <c r="H129" s="156"/>
    </row>
    <row r="130" ht="15.75" spans="5:8">
      <c r="E130" s="155"/>
      <c r="H130" s="156"/>
    </row>
    <row r="131" ht="15.75" spans="5:8">
      <c r="E131" s="155"/>
      <c r="H131" s="156"/>
    </row>
    <row r="132" ht="15.75" spans="5:8">
      <c r="E132" s="155"/>
      <c r="H132" s="156"/>
    </row>
    <row r="133" ht="15.75" spans="5:8">
      <c r="E133" s="155"/>
      <c r="H133" s="156"/>
    </row>
    <row r="134" ht="15.75" spans="5:8">
      <c r="E134" s="155"/>
      <c r="H134" s="156"/>
    </row>
    <row r="135" ht="15.75" spans="5:8">
      <c r="E135" s="155"/>
      <c r="H135" s="156"/>
    </row>
    <row r="136" ht="15.75" spans="5:8">
      <c r="E136" s="155"/>
      <c r="H136" s="156"/>
    </row>
    <row r="137" ht="15.75" spans="5:8">
      <c r="E137" s="155"/>
      <c r="H137" s="156"/>
    </row>
    <row r="138" ht="15.75" spans="5:8">
      <c r="E138" s="155"/>
      <c r="H138" s="156"/>
    </row>
    <row r="139" ht="15.75" spans="5:8">
      <c r="E139" s="155"/>
      <c r="H139" s="156"/>
    </row>
    <row r="140" ht="15.75" spans="5:8">
      <c r="E140" s="155"/>
      <c r="H140" s="156"/>
    </row>
    <row r="141" ht="15.75" spans="5:8">
      <c r="E141" s="155"/>
      <c r="H141" s="156"/>
    </row>
    <row r="142" ht="15.75" spans="5:8">
      <c r="E142" s="155"/>
      <c r="H142" s="156"/>
    </row>
    <row r="143" ht="15.75" spans="5:8">
      <c r="E143" s="155"/>
      <c r="H143" s="156"/>
    </row>
    <row r="144" ht="15.75" spans="5:8">
      <c r="E144" s="155"/>
      <c r="H144" s="156"/>
    </row>
    <row r="145" ht="15.75" spans="5:8">
      <c r="E145" s="155"/>
      <c r="H145" s="156"/>
    </row>
    <row r="146" ht="15.75" spans="5:8">
      <c r="E146" s="155"/>
      <c r="H146" s="156"/>
    </row>
    <row r="147" ht="15.75" spans="5:8">
      <c r="E147" s="155"/>
      <c r="H147" s="156"/>
    </row>
    <row r="148" ht="15.75" spans="5:8">
      <c r="E148" s="155"/>
      <c r="H148" s="156"/>
    </row>
    <row r="149" ht="15.75" spans="5:8">
      <c r="E149" s="155"/>
      <c r="H149" s="156"/>
    </row>
    <row r="150" ht="15.75" spans="5:8">
      <c r="E150" s="155"/>
      <c r="H150" s="156"/>
    </row>
    <row r="151" ht="15.75" spans="5:8">
      <c r="E151" s="155"/>
      <c r="H151" s="156"/>
    </row>
    <row r="152" ht="15.75" spans="5:8">
      <c r="E152" s="155"/>
      <c r="H152" s="156"/>
    </row>
    <row r="153" ht="15.75" spans="5:8">
      <c r="E153" s="155"/>
      <c r="H153" s="156"/>
    </row>
    <row r="154" ht="15.75" spans="5:8">
      <c r="E154" s="155"/>
      <c r="H154" s="156"/>
    </row>
    <row r="155" ht="15.75" spans="5:8">
      <c r="E155" s="155"/>
      <c r="H155" s="156"/>
    </row>
    <row r="156" ht="15.75" spans="5:8">
      <c r="E156" s="155"/>
      <c r="H156" s="156"/>
    </row>
    <row r="157" ht="15.75" spans="5:8">
      <c r="E157" s="155"/>
      <c r="H157" s="156"/>
    </row>
    <row r="158" ht="15.75" spans="5:8">
      <c r="E158" s="155"/>
      <c r="H158" s="156"/>
    </row>
    <row r="159" ht="15.75" spans="5:8">
      <c r="E159" s="155"/>
      <c r="H159" s="156"/>
    </row>
    <row r="160" ht="15.75" spans="5:8">
      <c r="E160" s="155"/>
      <c r="H160" s="156"/>
    </row>
    <row r="161" ht="15.75" spans="5:8">
      <c r="E161" s="155"/>
      <c r="H161" s="156"/>
    </row>
    <row r="162" ht="15.75" spans="5:8">
      <c r="E162" s="155"/>
      <c r="H162" s="156"/>
    </row>
    <row r="163" ht="15.75" spans="5:8">
      <c r="E163" s="155"/>
      <c r="H163" s="156"/>
    </row>
    <row r="164" ht="15.75" spans="5:8">
      <c r="E164" s="155"/>
      <c r="H164" s="156"/>
    </row>
    <row r="165" ht="15.75" spans="5:8">
      <c r="E165" s="155"/>
      <c r="H165" s="156"/>
    </row>
    <row r="166" ht="15.75" spans="5:8">
      <c r="E166" s="155"/>
      <c r="H166" s="156"/>
    </row>
    <row r="167" ht="15.75" spans="5:8">
      <c r="E167" s="155"/>
      <c r="H167" s="156"/>
    </row>
    <row r="168" ht="15.75" spans="5:8">
      <c r="E168" s="155"/>
      <c r="H168" s="156"/>
    </row>
    <row r="169" ht="15.75" spans="5:8">
      <c r="E169" s="155"/>
      <c r="H169" s="156"/>
    </row>
    <row r="170" ht="15.75" spans="5:8">
      <c r="E170" s="155"/>
      <c r="H170" s="156"/>
    </row>
    <row r="171" ht="15.75" spans="5:8">
      <c r="E171" s="155"/>
      <c r="H171" s="156"/>
    </row>
    <row r="172" ht="15.75" spans="5:8">
      <c r="E172" s="155"/>
      <c r="H172" s="156"/>
    </row>
    <row r="173" ht="15.75" spans="5:8">
      <c r="E173" s="155"/>
      <c r="H173" s="156"/>
    </row>
    <row r="174" ht="15.75" spans="5:8">
      <c r="E174" s="155"/>
      <c r="H174" s="156"/>
    </row>
    <row r="175" ht="15.75" spans="5:8">
      <c r="E175" s="155"/>
      <c r="H175" s="156"/>
    </row>
    <row r="176" ht="15.75" spans="5:8">
      <c r="E176" s="155"/>
      <c r="H176" s="156"/>
    </row>
    <row r="177" ht="15.75" spans="5:8">
      <c r="E177" s="155"/>
      <c r="H177" s="156"/>
    </row>
    <row r="178" ht="15.75" spans="5:8">
      <c r="E178" s="155"/>
      <c r="H178" s="156"/>
    </row>
    <row r="179" ht="15.75" spans="5:8">
      <c r="E179" s="155"/>
      <c r="H179" s="156"/>
    </row>
    <row r="180" ht="15.75" spans="5:8">
      <c r="E180" s="155"/>
      <c r="H180" s="156"/>
    </row>
    <row r="181" ht="15.75" spans="5:8">
      <c r="E181" s="155"/>
      <c r="H181" s="156"/>
    </row>
    <row r="182" ht="15.75" spans="5:8">
      <c r="E182" s="155"/>
      <c r="H182" s="156"/>
    </row>
    <row r="183" ht="15.75" spans="5:8">
      <c r="E183" s="155"/>
      <c r="H183" s="156"/>
    </row>
    <row r="184" ht="15.75" spans="5:8">
      <c r="E184" s="155"/>
      <c r="H184" s="156"/>
    </row>
    <row r="185" ht="15.75" spans="5:8">
      <c r="E185" s="155"/>
      <c r="H185" s="156"/>
    </row>
    <row r="186" ht="15.75" spans="5:8">
      <c r="E186" s="155"/>
      <c r="H186" s="156"/>
    </row>
    <row r="187" ht="15.75" spans="5:8">
      <c r="E187" s="155"/>
      <c r="H187" s="156"/>
    </row>
    <row r="188" ht="15.75" spans="5:8">
      <c r="E188" s="155"/>
      <c r="H188" s="156"/>
    </row>
    <row r="189" ht="15.75" spans="5:8">
      <c r="E189" s="155"/>
      <c r="H189" s="156"/>
    </row>
    <row r="190" ht="15.75" spans="5:8">
      <c r="E190" s="155"/>
      <c r="H190" s="156"/>
    </row>
    <row r="191" ht="15.75" spans="5:8">
      <c r="E191" s="155"/>
      <c r="H191" s="156"/>
    </row>
    <row r="192" ht="15.75" spans="5:8">
      <c r="E192" s="155"/>
      <c r="H192" s="156"/>
    </row>
    <row r="193" ht="15.75" spans="5:8">
      <c r="E193" s="155"/>
      <c r="H193" s="156"/>
    </row>
    <row r="194" ht="15.75" spans="5:8">
      <c r="E194" s="155"/>
      <c r="H194" s="156"/>
    </row>
    <row r="195" ht="15.75" spans="5:8">
      <c r="E195" s="155"/>
      <c r="H195" s="156"/>
    </row>
    <row r="196" ht="15.75" spans="5:8">
      <c r="E196" s="155"/>
      <c r="H196" s="156"/>
    </row>
    <row r="197" ht="15.75" spans="5:8">
      <c r="E197" s="155"/>
      <c r="H197" s="156"/>
    </row>
    <row r="198" ht="15.75" spans="5:8">
      <c r="E198" s="155"/>
      <c r="H198" s="156"/>
    </row>
  </sheetData>
  <dataValidations count="4">
    <dataValidation type="list" allowBlank="1" showInputMessage="1" showErrorMessage="1" error="请输入一个列表中的值" sqref="F14:F24" errorStyle="warning">
      <formula1>规范</formula1>
    </dataValidation>
    <dataValidation type="list" allowBlank="1" showInputMessage="1" showErrorMessage="1" error="请输入一个列表中的值" sqref="E14:E24" errorStyle="warning">
      <formula1>问题来源</formula1>
    </dataValidation>
    <dataValidation type="list" allowBlank="1" showInputMessage="1" showErrorMessage="1" error="请输入一个列表中的值" sqref="K11 K2:K10 K12:K24" errorStyle="warning">
      <formula1>"open,close,不符合需求，,不符合需求，不处理"</formula1>
    </dataValidation>
    <dataValidation type="list" allowBlank="1" showInputMessage="1" showErrorMessage="1" error="请输入一个列表中的值" sqref="E10 E11 E2:E4 E5:E9 E12:E13" errorStyle="warning">
      <formula1>问题分类</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I433"/>
  <sheetViews>
    <sheetView zoomScale="85" zoomScaleNormal="85" topLeftCell="A166" workbookViewId="0">
      <selection activeCell="M8" sqref="M8:M18"/>
    </sheetView>
  </sheetViews>
  <sheetFormatPr defaultColWidth="11" defaultRowHeight="12"/>
  <cols>
    <col min="1" max="1" width="71.9333333333333" customWidth="true"/>
    <col min="2" max="2" width="13.7142857142857" customWidth="true"/>
    <col min="3" max="3" width="13.1714285714286" customWidth="true"/>
    <col min="4" max="4" width="22.8380952380952" customWidth="true"/>
    <col min="5" max="5" width="30.9142857142857" customWidth="true"/>
    <col min="6" max="6" width="23.7142857142857" customWidth="true"/>
    <col min="7" max="7" width="8.42857142857143" style="115" customWidth="true"/>
    <col min="8" max="8" width="9.85714285714286" style="115" customWidth="true"/>
    <col min="9" max="9" width="8.14285714285714" style="116" customWidth="true"/>
    <col min="10" max="15" width="8.66666666666667" customWidth="true"/>
  </cols>
  <sheetData>
    <row r="1" ht="12.75" spans="1:9">
      <c r="A1" s="117" t="s">
        <v>46</v>
      </c>
      <c r="B1" s="117" t="s">
        <v>47</v>
      </c>
      <c r="C1" s="117" t="s">
        <v>48</v>
      </c>
      <c r="D1" s="117" t="s">
        <v>11</v>
      </c>
      <c r="E1" s="119" t="s">
        <v>49</v>
      </c>
      <c r="F1" s="120" t="s">
        <v>50</v>
      </c>
      <c r="G1" s="76" t="s">
        <v>51</v>
      </c>
      <c r="H1" s="121" t="s">
        <v>52</v>
      </c>
      <c r="I1" s="112" t="s">
        <v>53</v>
      </c>
    </row>
    <row r="2" ht="12.75" spans="1:9">
      <c r="A2" s="118" t="s">
        <v>54</v>
      </c>
      <c r="B2" s="118" t="s">
        <v>55</v>
      </c>
      <c r="C2" s="118" t="s">
        <v>56</v>
      </c>
      <c r="D2" s="118" t="s">
        <v>57</v>
      </c>
      <c r="E2" s="122" t="s">
        <v>58</v>
      </c>
      <c r="F2" s="123">
        <v>44399.7014004629</v>
      </c>
      <c r="G2" s="124">
        <v>4</v>
      </c>
      <c r="H2" s="125">
        <v>23</v>
      </c>
      <c r="I2" s="112" t="str">
        <f>IF(F2="","",TEXT(F2,"YYYY/MM"))</f>
        <v>2021/07</v>
      </c>
    </row>
    <row r="3" ht="12.75" spans="1:9">
      <c r="A3" s="118" t="s">
        <v>59</v>
      </c>
      <c r="B3" s="118" t="s">
        <v>55</v>
      </c>
      <c r="C3" s="118" t="s">
        <v>60</v>
      </c>
      <c r="D3" s="118" t="s">
        <v>57</v>
      </c>
      <c r="E3" s="122" t="s">
        <v>58</v>
      </c>
      <c r="F3" s="123">
        <v>44398.8593055555</v>
      </c>
      <c r="G3" s="124">
        <v>2</v>
      </c>
      <c r="H3" s="126">
        <v>10</v>
      </c>
      <c r="I3" s="112" t="str">
        <f t="shared" ref="I3:I66" si="0">IF(F3="","",TEXT(F3,"YYYY/MM"))</f>
        <v>2021/07</v>
      </c>
    </row>
    <row r="4" ht="12.75" spans="1:9">
      <c r="A4" s="118" t="s">
        <v>61</v>
      </c>
      <c r="B4" s="118" t="s">
        <v>55</v>
      </c>
      <c r="C4" s="118" t="s">
        <v>62</v>
      </c>
      <c r="D4" s="118" t="s">
        <v>57</v>
      </c>
      <c r="E4" s="122" t="s">
        <v>63</v>
      </c>
      <c r="F4" s="123">
        <v>44396.4343171296</v>
      </c>
      <c r="G4" s="124">
        <v>3</v>
      </c>
      <c r="H4" s="126">
        <v>100</v>
      </c>
      <c r="I4" s="112" t="str">
        <f t="shared" si="0"/>
        <v>2021/07</v>
      </c>
    </row>
    <row r="5" ht="12.75" spans="1:9">
      <c r="A5" s="118" t="s">
        <v>64</v>
      </c>
      <c r="B5" s="118" t="s">
        <v>55</v>
      </c>
      <c r="C5" s="118" t="s">
        <v>65</v>
      </c>
      <c r="D5" s="118" t="s">
        <v>57</v>
      </c>
      <c r="E5" s="122" t="s">
        <v>66</v>
      </c>
      <c r="F5" s="123">
        <v>44399.3861226851</v>
      </c>
      <c r="G5" s="124">
        <v>2</v>
      </c>
      <c r="H5" s="126">
        <v>43</v>
      </c>
      <c r="I5" s="112" t="str">
        <f t="shared" si="0"/>
        <v>2021/07</v>
      </c>
    </row>
    <row r="6" ht="12.75" spans="1:9">
      <c r="A6" s="118" t="s">
        <v>67</v>
      </c>
      <c r="B6" s="118" t="s">
        <v>55</v>
      </c>
      <c r="C6" s="118" t="s">
        <v>60</v>
      </c>
      <c r="D6" s="118" t="s">
        <v>57</v>
      </c>
      <c r="E6" s="122" t="s">
        <v>58</v>
      </c>
      <c r="F6" s="123">
        <v>44384.4332291666</v>
      </c>
      <c r="G6" s="124">
        <v>4</v>
      </c>
      <c r="H6" s="125">
        <v>23</v>
      </c>
      <c r="I6" s="112" t="str">
        <f t="shared" si="0"/>
        <v>2021/07</v>
      </c>
    </row>
    <row r="7" ht="12.75" spans="1:9">
      <c r="A7" s="118" t="s">
        <v>68</v>
      </c>
      <c r="B7" s="118" t="s">
        <v>55</v>
      </c>
      <c r="C7" s="118" t="s">
        <v>60</v>
      </c>
      <c r="D7" s="118" t="s">
        <v>57</v>
      </c>
      <c r="E7" s="122" t="s">
        <v>58</v>
      </c>
      <c r="F7" s="123">
        <v>44386.4014583333</v>
      </c>
      <c r="G7" s="124">
        <v>3</v>
      </c>
      <c r="H7" s="126">
        <v>10</v>
      </c>
      <c r="I7" s="112" t="str">
        <f t="shared" si="0"/>
        <v>2021/07</v>
      </c>
    </row>
    <row r="8" ht="12.75" spans="1:9">
      <c r="A8" s="118" t="s">
        <v>69</v>
      </c>
      <c r="B8" s="118" t="s">
        <v>70</v>
      </c>
      <c r="C8" s="118" t="s">
        <v>71</v>
      </c>
      <c r="D8" s="118" t="s">
        <v>57</v>
      </c>
      <c r="E8" s="122" t="s">
        <v>58</v>
      </c>
      <c r="F8" s="123">
        <v>44383.5062152777</v>
      </c>
      <c r="G8" s="124">
        <v>3</v>
      </c>
      <c r="H8" s="126">
        <v>100</v>
      </c>
      <c r="I8" s="112" t="str">
        <f t="shared" si="0"/>
        <v>2021/07</v>
      </c>
    </row>
    <row r="9" ht="12.75" spans="1:9">
      <c r="A9" s="118" t="s">
        <v>72</v>
      </c>
      <c r="B9" s="118" t="s">
        <v>70</v>
      </c>
      <c r="C9" s="118" t="s">
        <v>73</v>
      </c>
      <c r="D9" s="118" t="s">
        <v>57</v>
      </c>
      <c r="E9" s="122" t="s">
        <v>58</v>
      </c>
      <c r="F9" s="123">
        <v>44400.7820601851</v>
      </c>
      <c r="G9" s="124">
        <v>4</v>
      </c>
      <c r="H9" s="126">
        <v>43</v>
      </c>
      <c r="I9" s="112" t="str">
        <f t="shared" si="0"/>
        <v>2021/07</v>
      </c>
    </row>
    <row r="10" ht="12.75" spans="1:9">
      <c r="A10" s="118" t="s">
        <v>74</v>
      </c>
      <c r="B10" s="118" t="s">
        <v>70</v>
      </c>
      <c r="C10" s="118" t="s">
        <v>75</v>
      </c>
      <c r="D10" s="118" t="s">
        <v>57</v>
      </c>
      <c r="E10" s="122" t="s">
        <v>58</v>
      </c>
      <c r="F10" s="123">
        <v>44400.6633101851</v>
      </c>
      <c r="G10" s="124">
        <v>3</v>
      </c>
      <c r="H10" s="126">
        <v>70</v>
      </c>
      <c r="I10" s="112" t="str">
        <f t="shared" si="0"/>
        <v>2021/07</v>
      </c>
    </row>
    <row r="11" ht="12.75" spans="1:9">
      <c r="A11" s="118" t="s">
        <v>76</v>
      </c>
      <c r="B11" s="118" t="s">
        <v>70</v>
      </c>
      <c r="C11" s="118" t="s">
        <v>77</v>
      </c>
      <c r="D11" s="118" t="s">
        <v>78</v>
      </c>
      <c r="E11" s="122" t="s">
        <v>79</v>
      </c>
      <c r="F11" s="123">
        <v>44382.427199074</v>
      </c>
      <c r="G11" s="124">
        <v>7</v>
      </c>
      <c r="H11" s="125">
        <v>30</v>
      </c>
      <c r="I11" s="112" t="str">
        <f t="shared" si="0"/>
        <v>2021/07</v>
      </c>
    </row>
    <row r="12" ht="12.75" spans="1:9">
      <c r="A12" s="118" t="s">
        <v>80</v>
      </c>
      <c r="B12" s="118" t="s">
        <v>70</v>
      </c>
      <c r="C12" s="118" t="s">
        <v>81</v>
      </c>
      <c r="D12" s="118" t="s">
        <v>78</v>
      </c>
      <c r="E12" s="122" t="s">
        <v>82</v>
      </c>
      <c r="F12" s="123">
        <v>44382.7082175925</v>
      </c>
      <c r="G12" s="124">
        <v>3</v>
      </c>
      <c r="H12" s="126">
        <v>10</v>
      </c>
      <c r="I12" s="112" t="str">
        <f t="shared" si="0"/>
        <v>2021/07</v>
      </c>
    </row>
    <row r="13" ht="12.75" spans="1:9">
      <c r="A13" s="118" t="s">
        <v>83</v>
      </c>
      <c r="B13" s="118" t="s">
        <v>70</v>
      </c>
      <c r="C13" s="118" t="s">
        <v>84</v>
      </c>
      <c r="D13" s="118" t="s">
        <v>78</v>
      </c>
      <c r="E13" s="122" t="s">
        <v>85</v>
      </c>
      <c r="F13" s="123">
        <v>44379.5936226851</v>
      </c>
      <c r="G13" s="124">
        <v>2</v>
      </c>
      <c r="H13" s="126">
        <v>4</v>
      </c>
      <c r="I13" s="112" t="str">
        <f t="shared" si="0"/>
        <v>2021/07</v>
      </c>
    </row>
    <row r="14" ht="12.75" spans="1:9">
      <c r="A14" s="118" t="s">
        <v>86</v>
      </c>
      <c r="B14" s="118" t="s">
        <v>70</v>
      </c>
      <c r="C14" s="118" t="s">
        <v>87</v>
      </c>
      <c r="D14" s="118" t="s">
        <v>78</v>
      </c>
      <c r="E14" s="122" t="s">
        <v>58</v>
      </c>
      <c r="F14" s="123">
        <v>44385.5890162037</v>
      </c>
      <c r="G14" s="124">
        <v>2</v>
      </c>
      <c r="H14" s="126">
        <v>5</v>
      </c>
      <c r="I14" s="112" t="str">
        <f t="shared" si="0"/>
        <v>2021/07</v>
      </c>
    </row>
    <row r="15" ht="12.75" spans="1:9">
      <c r="A15" s="118" t="s">
        <v>88</v>
      </c>
      <c r="B15" s="118" t="s">
        <v>70</v>
      </c>
      <c r="C15" s="118" t="s">
        <v>77</v>
      </c>
      <c r="D15" s="118" t="s">
        <v>78</v>
      </c>
      <c r="E15" s="122" t="s">
        <v>58</v>
      </c>
      <c r="F15" s="123">
        <v>44399.3919097222</v>
      </c>
      <c r="G15" s="124">
        <v>4</v>
      </c>
      <c r="H15" s="126">
        <v>7</v>
      </c>
      <c r="I15" s="112" t="str">
        <f t="shared" si="0"/>
        <v>2021/07</v>
      </c>
    </row>
    <row r="16" ht="12.75" spans="1:9">
      <c r="A16" s="118" t="s">
        <v>89</v>
      </c>
      <c r="B16" s="118" t="s">
        <v>70</v>
      </c>
      <c r="C16" s="118" t="s">
        <v>87</v>
      </c>
      <c r="D16" s="118" t="s">
        <v>78</v>
      </c>
      <c r="E16" s="122" t="s">
        <v>58</v>
      </c>
      <c r="F16" s="123">
        <v>44400.7574074074</v>
      </c>
      <c r="G16" s="124">
        <v>2</v>
      </c>
      <c r="H16" s="126">
        <v>33</v>
      </c>
      <c r="I16" s="112" t="str">
        <f t="shared" si="0"/>
        <v>2021/07</v>
      </c>
    </row>
    <row r="17" ht="12.75" spans="1:9">
      <c r="A17" s="118" t="s">
        <v>90</v>
      </c>
      <c r="B17" s="118" t="s">
        <v>70</v>
      </c>
      <c r="C17" s="118" t="s">
        <v>84</v>
      </c>
      <c r="D17" s="118" t="s">
        <v>78</v>
      </c>
      <c r="E17" s="122" t="s">
        <v>58</v>
      </c>
      <c r="F17" s="123">
        <v>44396.4296759259</v>
      </c>
      <c r="G17" s="124">
        <v>4</v>
      </c>
      <c r="H17" s="126">
        <v>21</v>
      </c>
      <c r="I17" s="112" t="str">
        <f t="shared" si="0"/>
        <v>2021/07</v>
      </c>
    </row>
    <row r="18" ht="12.75" spans="1:9">
      <c r="A18" s="118" t="s">
        <v>91</v>
      </c>
      <c r="B18" s="118" t="s">
        <v>70</v>
      </c>
      <c r="C18" s="118" t="s">
        <v>92</v>
      </c>
      <c r="D18" s="118" t="s">
        <v>78</v>
      </c>
      <c r="E18" s="122" t="s">
        <v>93</v>
      </c>
      <c r="F18" s="123">
        <v>44393.4205208333</v>
      </c>
      <c r="G18" s="124">
        <v>4</v>
      </c>
      <c r="H18" s="125">
        <v>23</v>
      </c>
      <c r="I18" s="112" t="str">
        <f t="shared" si="0"/>
        <v>2021/07</v>
      </c>
    </row>
    <row r="19" ht="12.75" spans="1:9">
      <c r="A19" s="118" t="s">
        <v>94</v>
      </c>
      <c r="B19" s="118" t="s">
        <v>70</v>
      </c>
      <c r="C19" s="118" t="s">
        <v>84</v>
      </c>
      <c r="D19" s="118" t="s">
        <v>78</v>
      </c>
      <c r="E19" s="122" t="s">
        <v>85</v>
      </c>
      <c r="F19" s="123">
        <v>44396.5695023148</v>
      </c>
      <c r="G19" s="124">
        <v>2</v>
      </c>
      <c r="H19" s="126">
        <v>10</v>
      </c>
      <c r="I19" s="112" t="str">
        <f t="shared" si="0"/>
        <v>2021/07</v>
      </c>
    </row>
    <row r="20" ht="12.75" spans="1:9">
      <c r="A20" s="118" t="s">
        <v>95</v>
      </c>
      <c r="B20" s="118" t="s">
        <v>70</v>
      </c>
      <c r="C20" s="118" t="s">
        <v>96</v>
      </c>
      <c r="D20" s="118" t="s">
        <v>78</v>
      </c>
      <c r="E20" s="122" t="s">
        <v>97</v>
      </c>
      <c r="F20" s="123">
        <v>44393.4572453703</v>
      </c>
      <c r="G20" s="124">
        <v>4</v>
      </c>
      <c r="H20" s="126">
        <v>100</v>
      </c>
      <c r="I20" s="112" t="str">
        <f t="shared" si="0"/>
        <v>2021/07</v>
      </c>
    </row>
    <row r="21" ht="12.75" spans="1:9">
      <c r="A21" s="118" t="s">
        <v>98</v>
      </c>
      <c r="B21" s="118" t="s">
        <v>70</v>
      </c>
      <c r="C21" s="118" t="s">
        <v>77</v>
      </c>
      <c r="D21" s="118" t="s">
        <v>78</v>
      </c>
      <c r="E21" s="122" t="s">
        <v>99</v>
      </c>
      <c r="F21" s="123">
        <v>44398.4750462963</v>
      </c>
      <c r="G21" s="124">
        <v>10</v>
      </c>
      <c r="H21" s="126">
        <v>43</v>
      </c>
      <c r="I21" s="112" t="str">
        <f t="shared" si="0"/>
        <v>2021/07</v>
      </c>
    </row>
    <row r="22" ht="12.75" spans="1:9">
      <c r="A22" s="118" t="s">
        <v>100</v>
      </c>
      <c r="B22" s="118" t="s">
        <v>70</v>
      </c>
      <c r="C22" s="118" t="s">
        <v>87</v>
      </c>
      <c r="D22" s="118" t="s">
        <v>78</v>
      </c>
      <c r="E22" s="122" t="s">
        <v>58</v>
      </c>
      <c r="F22" s="123">
        <v>44398.5843171296</v>
      </c>
      <c r="G22" s="124">
        <v>14</v>
      </c>
      <c r="H22" s="125">
        <v>23</v>
      </c>
      <c r="I22" s="112" t="str">
        <f t="shared" si="0"/>
        <v>2021/07</v>
      </c>
    </row>
    <row r="23" ht="12.75" spans="1:9">
      <c r="A23" s="118" t="s">
        <v>101</v>
      </c>
      <c r="B23" s="118" t="s">
        <v>70</v>
      </c>
      <c r="C23" s="118" t="s">
        <v>77</v>
      </c>
      <c r="D23" s="118" t="s">
        <v>78</v>
      </c>
      <c r="E23" s="122" t="s">
        <v>58</v>
      </c>
      <c r="F23" s="123">
        <v>44398.7818402777</v>
      </c>
      <c r="G23" s="124">
        <v>2</v>
      </c>
      <c r="H23" s="126">
        <v>10</v>
      </c>
      <c r="I23" s="112" t="str">
        <f t="shared" si="0"/>
        <v>2021/07</v>
      </c>
    </row>
    <row r="24" ht="12.75" spans="1:9">
      <c r="A24" s="118" t="s">
        <v>102</v>
      </c>
      <c r="B24" s="118" t="s">
        <v>70</v>
      </c>
      <c r="C24" s="118" t="s">
        <v>77</v>
      </c>
      <c r="D24" s="118" t="s">
        <v>78</v>
      </c>
      <c r="E24" s="122" t="s">
        <v>85</v>
      </c>
      <c r="F24" s="123">
        <v>44398.7843981481</v>
      </c>
      <c r="G24" s="124">
        <v>2</v>
      </c>
      <c r="H24" s="126">
        <v>100</v>
      </c>
      <c r="I24" s="112" t="str">
        <f t="shared" si="0"/>
        <v>2021/07</v>
      </c>
    </row>
    <row r="25" ht="12.75" spans="1:9">
      <c r="A25" s="118" t="s">
        <v>103</v>
      </c>
      <c r="B25" s="118" t="s">
        <v>70</v>
      </c>
      <c r="C25" s="118" t="s">
        <v>77</v>
      </c>
      <c r="D25" s="118" t="s">
        <v>78</v>
      </c>
      <c r="E25" s="122" t="s">
        <v>58</v>
      </c>
      <c r="F25" s="123">
        <v>44398.5315162037</v>
      </c>
      <c r="G25" s="124">
        <v>2</v>
      </c>
      <c r="H25" s="126">
        <v>43</v>
      </c>
      <c r="I25" s="112" t="str">
        <f t="shared" si="0"/>
        <v>2021/07</v>
      </c>
    </row>
    <row r="26" ht="12.75" spans="1:9">
      <c r="A26" s="118" t="s">
        <v>104</v>
      </c>
      <c r="B26" s="118" t="s">
        <v>70</v>
      </c>
      <c r="C26" s="118" t="s">
        <v>84</v>
      </c>
      <c r="D26" s="118" t="s">
        <v>78</v>
      </c>
      <c r="E26" s="122" t="s">
        <v>58</v>
      </c>
      <c r="F26" s="123">
        <v>44398.484699074</v>
      </c>
      <c r="G26" s="124">
        <v>3</v>
      </c>
      <c r="H26" s="126">
        <v>70</v>
      </c>
      <c r="I26" s="112" t="str">
        <f t="shared" si="0"/>
        <v>2021/07</v>
      </c>
    </row>
    <row r="27" ht="12.75" spans="1:9">
      <c r="A27" s="118" t="s">
        <v>105</v>
      </c>
      <c r="B27" s="118" t="s">
        <v>70</v>
      </c>
      <c r="C27" s="118" t="s">
        <v>84</v>
      </c>
      <c r="D27" s="118" t="s">
        <v>78</v>
      </c>
      <c r="E27" s="122" t="s">
        <v>85</v>
      </c>
      <c r="F27" s="123">
        <v>44398.6118287037</v>
      </c>
      <c r="G27" s="124">
        <v>2</v>
      </c>
      <c r="H27" s="125">
        <v>30</v>
      </c>
      <c r="I27" s="112" t="str">
        <f t="shared" si="0"/>
        <v>2021/07</v>
      </c>
    </row>
    <row r="28" ht="12.75" spans="1:9">
      <c r="A28" s="118" t="s">
        <v>106</v>
      </c>
      <c r="B28" s="118" t="s">
        <v>70</v>
      </c>
      <c r="C28" s="118" t="s">
        <v>77</v>
      </c>
      <c r="D28" s="118" t="s">
        <v>78</v>
      </c>
      <c r="E28" s="122" t="s">
        <v>85</v>
      </c>
      <c r="F28" s="123">
        <v>44399.3916550925</v>
      </c>
      <c r="G28" s="124">
        <v>4</v>
      </c>
      <c r="H28" s="126">
        <v>10</v>
      </c>
      <c r="I28" s="112" t="str">
        <f t="shared" si="0"/>
        <v>2021/07</v>
      </c>
    </row>
    <row r="29" ht="12.75" spans="1:9">
      <c r="A29" s="118" t="s">
        <v>107</v>
      </c>
      <c r="B29" s="118" t="s">
        <v>70</v>
      </c>
      <c r="C29" s="118" t="s">
        <v>84</v>
      </c>
      <c r="D29" s="118" t="s">
        <v>78</v>
      </c>
      <c r="E29" s="122" t="s">
        <v>58</v>
      </c>
      <c r="F29" s="123">
        <v>44398.4767129629</v>
      </c>
      <c r="G29" s="124">
        <v>2</v>
      </c>
      <c r="H29" s="126">
        <v>4</v>
      </c>
      <c r="I29" s="112" t="str">
        <f t="shared" si="0"/>
        <v>2021/07</v>
      </c>
    </row>
    <row r="30" ht="12.75" spans="1:9">
      <c r="A30" s="118" t="s">
        <v>108</v>
      </c>
      <c r="B30" s="118" t="s">
        <v>70</v>
      </c>
      <c r="C30" s="118" t="s">
        <v>77</v>
      </c>
      <c r="D30" s="118" t="s">
        <v>78</v>
      </c>
      <c r="E30" s="122" t="s">
        <v>79</v>
      </c>
      <c r="F30" s="123">
        <v>44396.6855902777</v>
      </c>
      <c r="G30" s="124">
        <v>15</v>
      </c>
      <c r="H30" s="126">
        <v>5</v>
      </c>
      <c r="I30" s="112" t="str">
        <f t="shared" si="0"/>
        <v>2021/07</v>
      </c>
    </row>
    <row r="31" ht="12.75" spans="1:9">
      <c r="A31" s="118" t="s">
        <v>109</v>
      </c>
      <c r="B31" s="118" t="s">
        <v>55</v>
      </c>
      <c r="C31" s="118" t="s">
        <v>77</v>
      </c>
      <c r="D31" s="118" t="s">
        <v>78</v>
      </c>
      <c r="E31" s="122" t="s">
        <v>85</v>
      </c>
      <c r="F31" s="123">
        <v>44397.7749074074</v>
      </c>
      <c r="G31" s="124">
        <v>13</v>
      </c>
      <c r="H31" s="126">
        <v>7</v>
      </c>
      <c r="I31" s="112" t="str">
        <f t="shared" si="0"/>
        <v>2021/07</v>
      </c>
    </row>
    <row r="32" ht="12.75" spans="1:9">
      <c r="A32" s="118" t="s">
        <v>110</v>
      </c>
      <c r="B32" s="118" t="s">
        <v>55</v>
      </c>
      <c r="C32" s="118" t="s">
        <v>111</v>
      </c>
      <c r="D32" s="118" t="s">
        <v>78</v>
      </c>
      <c r="E32" s="122" t="s">
        <v>93</v>
      </c>
      <c r="F32" s="123">
        <v>44397.4940972222</v>
      </c>
      <c r="G32" s="124">
        <v>5</v>
      </c>
      <c r="H32" s="126">
        <v>33</v>
      </c>
      <c r="I32" s="112" t="str">
        <f t="shared" si="0"/>
        <v>2021/07</v>
      </c>
    </row>
    <row r="33" ht="12.75" spans="1:9">
      <c r="A33" s="118" t="s">
        <v>112</v>
      </c>
      <c r="B33" s="118" t="s">
        <v>55</v>
      </c>
      <c r="C33" s="118" t="s">
        <v>87</v>
      </c>
      <c r="D33" s="118" t="s">
        <v>78</v>
      </c>
      <c r="E33" s="122" t="s">
        <v>85</v>
      </c>
      <c r="F33" s="123">
        <v>44391.701099537</v>
      </c>
      <c r="G33" s="124">
        <v>15</v>
      </c>
      <c r="H33" s="126">
        <v>21</v>
      </c>
      <c r="I33" s="112" t="str">
        <f t="shared" si="0"/>
        <v>2021/07</v>
      </c>
    </row>
    <row r="34" ht="12.75" spans="1:9">
      <c r="A34" s="118" t="s">
        <v>113</v>
      </c>
      <c r="B34" s="118" t="s">
        <v>55</v>
      </c>
      <c r="C34" s="118" t="s">
        <v>87</v>
      </c>
      <c r="D34" s="118" t="s">
        <v>78</v>
      </c>
      <c r="E34" s="122" t="s">
        <v>58</v>
      </c>
      <c r="F34" s="123">
        <v>44392.6745023148</v>
      </c>
      <c r="G34" s="124">
        <v>3</v>
      </c>
      <c r="H34" s="125">
        <v>23</v>
      </c>
      <c r="I34" s="112" t="str">
        <f t="shared" si="0"/>
        <v>2021/07</v>
      </c>
    </row>
    <row r="35" ht="12.75" spans="1:9">
      <c r="A35" s="118" t="s">
        <v>114</v>
      </c>
      <c r="B35" s="118" t="s">
        <v>55</v>
      </c>
      <c r="C35" s="118" t="s">
        <v>115</v>
      </c>
      <c r="D35" s="118" t="s">
        <v>78</v>
      </c>
      <c r="E35" s="122" t="s">
        <v>116</v>
      </c>
      <c r="F35" s="123">
        <v>44386.391412037</v>
      </c>
      <c r="G35" s="124">
        <v>4</v>
      </c>
      <c r="H35" s="126">
        <v>10</v>
      </c>
      <c r="I35" s="112" t="str">
        <f t="shared" si="0"/>
        <v>2021/07</v>
      </c>
    </row>
    <row r="36" ht="12.75" spans="1:9">
      <c r="A36" s="118" t="s">
        <v>117</v>
      </c>
      <c r="B36" s="118" t="s">
        <v>55</v>
      </c>
      <c r="C36" s="118" t="s">
        <v>84</v>
      </c>
      <c r="D36" s="118" t="s">
        <v>78</v>
      </c>
      <c r="E36" s="122" t="s">
        <v>58</v>
      </c>
      <c r="F36" s="123">
        <v>44389.7001967592</v>
      </c>
      <c r="G36" s="124">
        <v>4</v>
      </c>
      <c r="H36" s="126">
        <v>100</v>
      </c>
      <c r="I36" s="112" t="str">
        <f t="shared" si="0"/>
        <v>2021/07</v>
      </c>
    </row>
    <row r="37" ht="12.75" spans="1:9">
      <c r="A37" s="118" t="s">
        <v>118</v>
      </c>
      <c r="B37" s="118" t="s">
        <v>55</v>
      </c>
      <c r="C37" s="118" t="s">
        <v>87</v>
      </c>
      <c r="D37" s="118" t="s">
        <v>78</v>
      </c>
      <c r="E37" s="122" t="s">
        <v>85</v>
      </c>
      <c r="F37" s="123">
        <v>44386.3944907407</v>
      </c>
      <c r="G37" s="124">
        <v>2</v>
      </c>
      <c r="H37" s="126">
        <v>43</v>
      </c>
      <c r="I37" s="112" t="str">
        <f t="shared" si="0"/>
        <v>2021/07</v>
      </c>
    </row>
    <row r="38" ht="12.75" spans="1:9">
      <c r="A38" s="118" t="s">
        <v>119</v>
      </c>
      <c r="B38" s="118" t="s">
        <v>55</v>
      </c>
      <c r="C38" s="118" t="s">
        <v>115</v>
      </c>
      <c r="D38" s="118" t="s">
        <v>78</v>
      </c>
      <c r="E38" s="122" t="s">
        <v>97</v>
      </c>
      <c r="F38" s="123">
        <v>44389.592974537</v>
      </c>
      <c r="G38" s="124">
        <v>4</v>
      </c>
      <c r="H38" s="125">
        <v>23</v>
      </c>
      <c r="I38" s="112" t="str">
        <f t="shared" si="0"/>
        <v>2021/07</v>
      </c>
    </row>
    <row r="39" ht="12.75" spans="1:9">
      <c r="A39" s="118" t="s">
        <v>120</v>
      </c>
      <c r="B39" s="118" t="s">
        <v>55</v>
      </c>
      <c r="C39" s="118" t="s">
        <v>87</v>
      </c>
      <c r="D39" s="118" t="s">
        <v>78</v>
      </c>
      <c r="E39" s="122" t="s">
        <v>85</v>
      </c>
      <c r="F39" s="123">
        <v>44385.5891319444</v>
      </c>
      <c r="G39" s="124">
        <v>2</v>
      </c>
      <c r="H39" s="126">
        <v>10</v>
      </c>
      <c r="I39" s="112" t="str">
        <f t="shared" si="0"/>
        <v>2021/07</v>
      </c>
    </row>
    <row r="40" ht="12.75" spans="1:9">
      <c r="A40" s="118" t="s">
        <v>121</v>
      </c>
      <c r="B40" s="118" t="s">
        <v>55</v>
      </c>
      <c r="C40" s="118" t="s">
        <v>87</v>
      </c>
      <c r="D40" s="118" t="s">
        <v>122</v>
      </c>
      <c r="E40" s="122" t="s">
        <v>85</v>
      </c>
      <c r="F40" s="123">
        <v>44399.3852083333</v>
      </c>
      <c r="G40" s="124">
        <v>4</v>
      </c>
      <c r="H40" s="126">
        <v>100</v>
      </c>
      <c r="I40" s="112" t="str">
        <f t="shared" si="0"/>
        <v>2021/07</v>
      </c>
    </row>
    <row r="41" ht="12.75" spans="1:9">
      <c r="A41" s="118" t="s">
        <v>123</v>
      </c>
      <c r="B41" s="118" t="s">
        <v>55</v>
      </c>
      <c r="C41" s="118" t="s">
        <v>87</v>
      </c>
      <c r="D41" s="118" t="s">
        <v>122</v>
      </c>
      <c r="E41" s="122" t="s">
        <v>58</v>
      </c>
      <c r="F41" s="123">
        <v>44386.7839004629</v>
      </c>
      <c r="G41" s="124">
        <v>2</v>
      </c>
      <c r="H41" s="126">
        <v>43</v>
      </c>
      <c r="I41" s="112" t="str">
        <f t="shared" si="0"/>
        <v>2021/07</v>
      </c>
    </row>
    <row r="42" ht="12.75" spans="1:9">
      <c r="A42" s="118" t="s">
        <v>124</v>
      </c>
      <c r="B42" s="118" t="s">
        <v>55</v>
      </c>
      <c r="C42" s="118" t="s">
        <v>87</v>
      </c>
      <c r="D42" s="118" t="s">
        <v>122</v>
      </c>
      <c r="E42" s="122" t="s">
        <v>58</v>
      </c>
      <c r="F42" s="123">
        <v>44399.385636574</v>
      </c>
      <c r="G42" s="124">
        <v>5</v>
      </c>
      <c r="H42" s="126">
        <v>70</v>
      </c>
      <c r="I42" s="112" t="str">
        <f t="shared" si="0"/>
        <v>2021/07</v>
      </c>
    </row>
    <row r="43" ht="12.75" spans="1:9">
      <c r="A43" s="118" t="s">
        <v>125</v>
      </c>
      <c r="B43" s="118" t="s">
        <v>55</v>
      </c>
      <c r="C43" s="118" t="s">
        <v>87</v>
      </c>
      <c r="D43" s="118" t="s">
        <v>122</v>
      </c>
      <c r="E43" s="122" t="s">
        <v>58</v>
      </c>
      <c r="F43" s="123">
        <v>44386.7427777777</v>
      </c>
      <c r="G43" s="124">
        <v>2</v>
      </c>
      <c r="H43" s="125">
        <v>30</v>
      </c>
      <c r="I43" s="112" t="str">
        <f t="shared" si="0"/>
        <v>2021/07</v>
      </c>
    </row>
    <row r="44" ht="12.75" spans="1:9">
      <c r="A44" s="118" t="s">
        <v>126</v>
      </c>
      <c r="B44" s="118" t="s">
        <v>55</v>
      </c>
      <c r="C44" s="118" t="s">
        <v>87</v>
      </c>
      <c r="D44" s="118" t="s">
        <v>122</v>
      </c>
      <c r="E44" s="122" t="s">
        <v>58</v>
      </c>
      <c r="F44" s="123">
        <v>44386.7427430555</v>
      </c>
      <c r="G44" s="124">
        <v>2</v>
      </c>
      <c r="H44" s="126">
        <v>10</v>
      </c>
      <c r="I44" s="112" t="str">
        <f t="shared" si="0"/>
        <v>2021/07</v>
      </c>
    </row>
    <row r="45" ht="12.75" spans="1:9">
      <c r="A45" s="118" t="s">
        <v>127</v>
      </c>
      <c r="B45" s="118" t="s">
        <v>55</v>
      </c>
      <c r="C45" s="118" t="s">
        <v>87</v>
      </c>
      <c r="D45" s="118" t="s">
        <v>122</v>
      </c>
      <c r="E45" s="122" t="s">
        <v>58</v>
      </c>
      <c r="F45" s="123">
        <v>44386.7426967592</v>
      </c>
      <c r="G45" s="124">
        <v>2</v>
      </c>
      <c r="H45" s="126">
        <v>4</v>
      </c>
      <c r="I45" s="112" t="str">
        <f t="shared" si="0"/>
        <v>2021/07</v>
      </c>
    </row>
    <row r="46" ht="12.75" spans="1:9">
      <c r="A46" s="118" t="s">
        <v>128</v>
      </c>
      <c r="B46" s="118" t="s">
        <v>55</v>
      </c>
      <c r="C46" s="118" t="s">
        <v>87</v>
      </c>
      <c r="D46" s="118" t="s">
        <v>122</v>
      </c>
      <c r="E46" s="122" t="s">
        <v>58</v>
      </c>
      <c r="F46" s="123">
        <v>44386.7428356481</v>
      </c>
      <c r="G46" s="124">
        <v>3</v>
      </c>
      <c r="H46" s="126">
        <v>5</v>
      </c>
      <c r="I46" s="112" t="str">
        <f t="shared" si="0"/>
        <v>2021/07</v>
      </c>
    </row>
    <row r="47" ht="12.75" spans="1:9">
      <c r="A47" s="118" t="s">
        <v>129</v>
      </c>
      <c r="B47" s="118" t="s">
        <v>55</v>
      </c>
      <c r="C47" s="118" t="s">
        <v>87</v>
      </c>
      <c r="D47" s="118" t="s">
        <v>122</v>
      </c>
      <c r="E47" s="122" t="s">
        <v>58</v>
      </c>
      <c r="F47" s="123">
        <v>44386.7427314814</v>
      </c>
      <c r="G47" s="124">
        <v>2</v>
      </c>
      <c r="H47" s="126">
        <v>7</v>
      </c>
      <c r="I47" s="112" t="str">
        <f t="shared" si="0"/>
        <v>2021/07</v>
      </c>
    </row>
    <row r="48" ht="12.75" spans="1:9">
      <c r="A48" s="118" t="s">
        <v>130</v>
      </c>
      <c r="B48" s="118" t="s">
        <v>55</v>
      </c>
      <c r="C48" s="118" t="s">
        <v>87</v>
      </c>
      <c r="D48" s="118" t="s">
        <v>122</v>
      </c>
      <c r="E48" s="122" t="s">
        <v>85</v>
      </c>
      <c r="F48" s="123">
        <v>44383.5989236111</v>
      </c>
      <c r="G48" s="124">
        <v>11</v>
      </c>
      <c r="H48" s="126">
        <v>33</v>
      </c>
      <c r="I48" s="112" t="str">
        <f t="shared" si="0"/>
        <v>2021/07</v>
      </c>
    </row>
    <row r="49" ht="12.75" spans="1:9">
      <c r="A49" s="118" t="s">
        <v>131</v>
      </c>
      <c r="B49" s="118" t="s">
        <v>55</v>
      </c>
      <c r="C49" s="118" t="s">
        <v>87</v>
      </c>
      <c r="D49" s="118" t="s">
        <v>122</v>
      </c>
      <c r="E49" s="122" t="s">
        <v>58</v>
      </c>
      <c r="F49" s="123">
        <v>44384.4848611111</v>
      </c>
      <c r="G49" s="124">
        <v>2</v>
      </c>
      <c r="H49" s="126">
        <v>21</v>
      </c>
      <c r="I49" s="112" t="str">
        <f t="shared" si="0"/>
        <v>2021/07</v>
      </c>
    </row>
    <row r="50" ht="12.75" spans="1:9">
      <c r="A50" s="118" t="s">
        <v>132</v>
      </c>
      <c r="B50" s="118" t="s">
        <v>55</v>
      </c>
      <c r="C50" s="118" t="s">
        <v>87</v>
      </c>
      <c r="D50" s="118" t="s">
        <v>122</v>
      </c>
      <c r="E50" s="122" t="s">
        <v>85</v>
      </c>
      <c r="F50" s="123">
        <v>44385.3790277777</v>
      </c>
      <c r="G50" s="124">
        <v>3</v>
      </c>
      <c r="H50" s="125">
        <v>23</v>
      </c>
      <c r="I50" s="112" t="str">
        <f t="shared" si="0"/>
        <v>2021/07</v>
      </c>
    </row>
    <row r="51" ht="12.75" spans="1:9">
      <c r="A51" s="118" t="s">
        <v>133</v>
      </c>
      <c r="B51" s="118" t="s">
        <v>55</v>
      </c>
      <c r="C51" s="118" t="s">
        <v>87</v>
      </c>
      <c r="D51" s="118" t="s">
        <v>122</v>
      </c>
      <c r="E51" s="122" t="s">
        <v>58</v>
      </c>
      <c r="F51" s="123">
        <v>44386.452974537</v>
      </c>
      <c r="G51" s="124">
        <v>3</v>
      </c>
      <c r="H51" s="126">
        <v>10</v>
      </c>
      <c r="I51" s="112" t="str">
        <f t="shared" si="0"/>
        <v>2021/07</v>
      </c>
    </row>
    <row r="52" ht="12.75" spans="1:9">
      <c r="A52" s="118" t="s">
        <v>134</v>
      </c>
      <c r="B52" s="118" t="s">
        <v>55</v>
      </c>
      <c r="C52" s="118" t="s">
        <v>87</v>
      </c>
      <c r="D52" s="118" t="s">
        <v>122</v>
      </c>
      <c r="E52" s="122" t="s">
        <v>58</v>
      </c>
      <c r="F52" s="123">
        <v>44385.4163310185</v>
      </c>
      <c r="G52" s="124">
        <v>2</v>
      </c>
      <c r="H52" s="126">
        <v>100</v>
      </c>
      <c r="I52" s="112" t="str">
        <f t="shared" si="0"/>
        <v>2021/07</v>
      </c>
    </row>
    <row r="53" ht="12.75" spans="1:9">
      <c r="A53" s="118" t="s">
        <v>135</v>
      </c>
      <c r="B53" s="118" t="s">
        <v>55</v>
      </c>
      <c r="C53" s="118" t="s">
        <v>87</v>
      </c>
      <c r="D53" s="118" t="s">
        <v>122</v>
      </c>
      <c r="E53" s="122" t="s">
        <v>85</v>
      </c>
      <c r="F53" s="123">
        <v>44385.5891782407</v>
      </c>
      <c r="G53" s="124">
        <v>2</v>
      </c>
      <c r="H53" s="126">
        <v>43</v>
      </c>
      <c r="I53" s="112" t="str">
        <f t="shared" si="0"/>
        <v>2021/07</v>
      </c>
    </row>
    <row r="54" ht="12.75" spans="1:9">
      <c r="A54" s="118" t="s">
        <v>136</v>
      </c>
      <c r="B54" s="118" t="s">
        <v>55</v>
      </c>
      <c r="C54" s="118" t="s">
        <v>87</v>
      </c>
      <c r="D54" s="118" t="s">
        <v>122</v>
      </c>
      <c r="E54" s="122" t="s">
        <v>58</v>
      </c>
      <c r="F54" s="123">
        <v>44385.5889930555</v>
      </c>
      <c r="G54" s="124">
        <v>2</v>
      </c>
      <c r="H54" s="125">
        <v>23</v>
      </c>
      <c r="I54" s="112" t="str">
        <f t="shared" si="0"/>
        <v>2021/07</v>
      </c>
    </row>
    <row r="55" ht="12.75" spans="1:9">
      <c r="A55" s="118" t="s">
        <v>137</v>
      </c>
      <c r="B55" s="118" t="s">
        <v>55</v>
      </c>
      <c r="C55" s="118" t="s">
        <v>87</v>
      </c>
      <c r="D55" s="118" t="s">
        <v>122</v>
      </c>
      <c r="E55" s="122" t="s">
        <v>58</v>
      </c>
      <c r="F55" s="123">
        <v>44386.7425231481</v>
      </c>
      <c r="G55" s="124">
        <v>2</v>
      </c>
      <c r="H55" s="126">
        <v>10</v>
      </c>
      <c r="I55" s="112" t="str">
        <f t="shared" si="0"/>
        <v>2021/07</v>
      </c>
    </row>
    <row r="56" ht="12.75" spans="1:9">
      <c r="A56" s="118" t="s">
        <v>138</v>
      </c>
      <c r="B56" s="118" t="s">
        <v>55</v>
      </c>
      <c r="C56" s="118" t="s">
        <v>87</v>
      </c>
      <c r="D56" s="118" t="s">
        <v>122</v>
      </c>
      <c r="E56" s="122" t="s">
        <v>58</v>
      </c>
      <c r="F56" s="123">
        <v>44386.5715393518</v>
      </c>
      <c r="G56" s="124">
        <v>2</v>
      </c>
      <c r="H56" s="126">
        <v>100</v>
      </c>
      <c r="I56" s="112" t="str">
        <f t="shared" si="0"/>
        <v>2021/07</v>
      </c>
    </row>
    <row r="57" ht="12.75" spans="1:9">
      <c r="A57" s="118" t="s">
        <v>139</v>
      </c>
      <c r="B57" s="118" t="s">
        <v>55</v>
      </c>
      <c r="C57" s="118" t="s">
        <v>87</v>
      </c>
      <c r="D57" s="118" t="s">
        <v>122</v>
      </c>
      <c r="E57" s="122" t="s">
        <v>58</v>
      </c>
      <c r="F57" s="123">
        <v>44379.5880092592</v>
      </c>
      <c r="G57" s="124">
        <v>5</v>
      </c>
      <c r="H57" s="126">
        <v>43</v>
      </c>
      <c r="I57" s="112" t="str">
        <f t="shared" si="0"/>
        <v>2021/07</v>
      </c>
    </row>
    <row r="58" ht="12.75" spans="1:9">
      <c r="A58" s="118" t="s">
        <v>140</v>
      </c>
      <c r="B58" s="118" t="s">
        <v>55</v>
      </c>
      <c r="C58" s="118" t="s">
        <v>60</v>
      </c>
      <c r="D58" s="118" t="s">
        <v>141</v>
      </c>
      <c r="E58" s="122" t="s">
        <v>85</v>
      </c>
      <c r="F58" s="123">
        <v>44385.7699189814</v>
      </c>
      <c r="G58" s="124">
        <v>2</v>
      </c>
      <c r="H58" s="126">
        <v>70</v>
      </c>
      <c r="I58" s="112" t="str">
        <f t="shared" si="0"/>
        <v>2021/07</v>
      </c>
    </row>
    <row r="59" ht="12.75" spans="1:9">
      <c r="A59" s="118" t="s">
        <v>142</v>
      </c>
      <c r="B59" s="118" t="s">
        <v>55</v>
      </c>
      <c r="C59" s="118" t="s">
        <v>77</v>
      </c>
      <c r="D59" s="118" t="s">
        <v>143</v>
      </c>
      <c r="E59" s="122" t="s">
        <v>85</v>
      </c>
      <c r="F59" s="123">
        <v>44399.6962037037</v>
      </c>
      <c r="G59" s="124">
        <v>9</v>
      </c>
      <c r="H59" s="125">
        <v>30</v>
      </c>
      <c r="I59" s="112" t="str">
        <f t="shared" si="0"/>
        <v>2021/07</v>
      </c>
    </row>
    <row r="60" ht="12.75" spans="1:9">
      <c r="A60" s="118" t="s">
        <v>144</v>
      </c>
      <c r="B60" s="118" t="s">
        <v>55</v>
      </c>
      <c r="C60" s="118" t="s">
        <v>77</v>
      </c>
      <c r="D60" s="118" t="s">
        <v>143</v>
      </c>
      <c r="E60" s="122" t="s">
        <v>85</v>
      </c>
      <c r="F60" s="123">
        <v>44399.5139004629</v>
      </c>
      <c r="G60" s="124">
        <v>8</v>
      </c>
      <c r="H60" s="126">
        <v>10</v>
      </c>
      <c r="I60" s="112" t="str">
        <f t="shared" si="0"/>
        <v>2021/07</v>
      </c>
    </row>
    <row r="61" ht="12.75" spans="1:9">
      <c r="A61" s="118" t="s">
        <v>145</v>
      </c>
      <c r="B61" s="118" t="s">
        <v>55</v>
      </c>
      <c r="C61" s="118" t="s">
        <v>62</v>
      </c>
      <c r="D61" s="118" t="s">
        <v>146</v>
      </c>
      <c r="E61" s="122" t="s">
        <v>147</v>
      </c>
      <c r="F61" s="123">
        <v>44400.679849537</v>
      </c>
      <c r="G61" s="124">
        <v>3</v>
      </c>
      <c r="H61" s="126">
        <v>4</v>
      </c>
      <c r="I61" s="112" t="str">
        <f t="shared" si="0"/>
        <v>2021/07</v>
      </c>
    </row>
    <row r="62" ht="12.75" spans="1:9">
      <c r="A62" s="118" t="s">
        <v>148</v>
      </c>
      <c r="B62" s="118" t="s">
        <v>55</v>
      </c>
      <c r="C62" s="118" t="s">
        <v>62</v>
      </c>
      <c r="D62" s="118" t="s">
        <v>146</v>
      </c>
      <c r="E62" s="122" t="s">
        <v>147</v>
      </c>
      <c r="F62" s="123">
        <v>44400.6962847222</v>
      </c>
      <c r="G62" s="124">
        <v>5</v>
      </c>
      <c r="H62" s="126">
        <v>5</v>
      </c>
      <c r="I62" s="112" t="str">
        <f t="shared" si="0"/>
        <v>2021/07</v>
      </c>
    </row>
    <row r="63" ht="12.75" spans="1:9">
      <c r="A63" s="118" t="s">
        <v>149</v>
      </c>
      <c r="B63" s="118" t="s">
        <v>55</v>
      </c>
      <c r="C63" s="118" t="s">
        <v>150</v>
      </c>
      <c r="D63" s="118" t="s">
        <v>146</v>
      </c>
      <c r="E63" s="122" t="s">
        <v>66</v>
      </c>
      <c r="F63" s="123">
        <v>44400.7530555555</v>
      </c>
      <c r="G63" s="124">
        <v>2</v>
      </c>
      <c r="H63" s="126">
        <v>7</v>
      </c>
      <c r="I63" s="112" t="str">
        <f t="shared" si="0"/>
        <v>2021/07</v>
      </c>
    </row>
    <row r="64" ht="12.75" spans="1:9">
      <c r="A64" s="118" t="s">
        <v>151</v>
      </c>
      <c r="B64" s="118" t="s">
        <v>55</v>
      </c>
      <c r="C64" s="118" t="s">
        <v>152</v>
      </c>
      <c r="D64" s="118" t="s">
        <v>146</v>
      </c>
      <c r="E64" s="122" t="s">
        <v>153</v>
      </c>
      <c r="F64" s="123">
        <v>44400.7133217592</v>
      </c>
      <c r="G64" s="124">
        <v>2</v>
      </c>
      <c r="H64" s="126">
        <v>33</v>
      </c>
      <c r="I64" s="112" t="str">
        <f t="shared" si="0"/>
        <v>2021/07</v>
      </c>
    </row>
    <row r="65" ht="12.75" spans="1:9">
      <c r="A65" s="118" t="s">
        <v>154</v>
      </c>
      <c r="B65" s="118" t="s">
        <v>55</v>
      </c>
      <c r="C65" s="118" t="s">
        <v>62</v>
      </c>
      <c r="D65" s="118" t="s">
        <v>146</v>
      </c>
      <c r="E65" s="122" t="s">
        <v>147</v>
      </c>
      <c r="F65" s="123">
        <v>44400.7124074074</v>
      </c>
      <c r="G65" s="124">
        <v>2</v>
      </c>
      <c r="H65" s="126">
        <v>21</v>
      </c>
      <c r="I65" s="112" t="str">
        <f t="shared" si="0"/>
        <v>2021/07</v>
      </c>
    </row>
    <row r="66" ht="12.75" spans="1:9">
      <c r="A66" s="118" t="s">
        <v>155</v>
      </c>
      <c r="B66" s="118" t="s">
        <v>55</v>
      </c>
      <c r="C66" s="118" t="s">
        <v>96</v>
      </c>
      <c r="D66" s="118" t="s">
        <v>146</v>
      </c>
      <c r="E66" s="122" t="s">
        <v>97</v>
      </c>
      <c r="F66" s="123">
        <v>44397.5872453703</v>
      </c>
      <c r="G66" s="124">
        <v>4</v>
      </c>
      <c r="H66" s="125">
        <v>23</v>
      </c>
      <c r="I66" s="112" t="str">
        <f t="shared" si="0"/>
        <v>2021/07</v>
      </c>
    </row>
    <row r="67" ht="12.75" spans="1:9">
      <c r="A67" s="118" t="s">
        <v>156</v>
      </c>
      <c r="B67" s="118" t="s">
        <v>55</v>
      </c>
      <c r="C67" s="118" t="s">
        <v>96</v>
      </c>
      <c r="D67" s="118" t="s">
        <v>146</v>
      </c>
      <c r="E67" s="122" t="s">
        <v>97</v>
      </c>
      <c r="F67" s="123">
        <v>44397.5921643518</v>
      </c>
      <c r="G67" s="124">
        <v>4</v>
      </c>
      <c r="H67" s="126">
        <v>10</v>
      </c>
      <c r="I67" s="112" t="str">
        <f t="shared" ref="I67:I130" si="1">IF(F67="","",TEXT(F67,"YYYY/MM"))</f>
        <v>2021/07</v>
      </c>
    </row>
    <row r="68" ht="12.75" spans="1:9">
      <c r="A68" s="118" t="s">
        <v>157</v>
      </c>
      <c r="B68" s="118" t="s">
        <v>55</v>
      </c>
      <c r="C68" s="118" t="s">
        <v>158</v>
      </c>
      <c r="D68" s="118" t="s">
        <v>146</v>
      </c>
      <c r="E68" s="122" t="s">
        <v>93</v>
      </c>
      <c r="F68" s="123">
        <v>44393.4771296296</v>
      </c>
      <c r="G68" s="124">
        <v>7</v>
      </c>
      <c r="H68" s="126">
        <v>100</v>
      </c>
      <c r="I68" s="112" t="str">
        <f t="shared" si="1"/>
        <v>2021/07</v>
      </c>
    </row>
    <row r="69" ht="12.75" spans="1:9">
      <c r="A69" s="118" t="s">
        <v>159</v>
      </c>
      <c r="B69" s="118" t="s">
        <v>55</v>
      </c>
      <c r="C69" s="118" t="s">
        <v>152</v>
      </c>
      <c r="D69" s="118" t="s">
        <v>146</v>
      </c>
      <c r="E69" s="122" t="s">
        <v>153</v>
      </c>
      <c r="F69" s="123">
        <v>44393.7095833333</v>
      </c>
      <c r="G69" s="124">
        <v>6</v>
      </c>
      <c r="H69" s="126">
        <v>43</v>
      </c>
      <c r="I69" s="112" t="str">
        <f t="shared" si="1"/>
        <v>2021/07</v>
      </c>
    </row>
    <row r="70" ht="12.75" spans="1:9">
      <c r="A70" s="118" t="s">
        <v>160</v>
      </c>
      <c r="B70" s="118" t="s">
        <v>55</v>
      </c>
      <c r="C70" s="118" t="s">
        <v>115</v>
      </c>
      <c r="D70" s="118" t="s">
        <v>146</v>
      </c>
      <c r="E70" s="122" t="s">
        <v>97</v>
      </c>
      <c r="F70" s="123">
        <v>44393.6375462963</v>
      </c>
      <c r="G70" s="124">
        <v>8</v>
      </c>
      <c r="H70" s="125">
        <v>23</v>
      </c>
      <c r="I70" s="112" t="str">
        <f t="shared" si="1"/>
        <v>2021/07</v>
      </c>
    </row>
    <row r="71" ht="12.75" spans="1:9">
      <c r="A71" s="118" t="s">
        <v>161</v>
      </c>
      <c r="B71" s="118" t="s">
        <v>55</v>
      </c>
      <c r="C71" s="118" t="s">
        <v>152</v>
      </c>
      <c r="D71" s="118" t="s">
        <v>146</v>
      </c>
      <c r="E71" s="122" t="s">
        <v>153</v>
      </c>
      <c r="F71" s="123">
        <v>44393.7495949074</v>
      </c>
      <c r="G71" s="124">
        <v>4</v>
      </c>
      <c r="H71" s="126">
        <v>10</v>
      </c>
      <c r="I71" s="112" t="str">
        <f t="shared" si="1"/>
        <v>2021/07</v>
      </c>
    </row>
    <row r="72" ht="12.75" spans="1:9">
      <c r="A72" s="118" t="s">
        <v>162</v>
      </c>
      <c r="B72" s="118" t="s">
        <v>55</v>
      </c>
      <c r="C72" s="118" t="s">
        <v>81</v>
      </c>
      <c r="D72" s="118" t="s">
        <v>146</v>
      </c>
      <c r="E72" s="122" t="s">
        <v>85</v>
      </c>
      <c r="F72" s="123">
        <v>44396.4025231481</v>
      </c>
      <c r="G72" s="124">
        <v>3</v>
      </c>
      <c r="H72" s="126">
        <v>100</v>
      </c>
      <c r="I72" s="112" t="str">
        <f t="shared" si="1"/>
        <v>2021/07</v>
      </c>
    </row>
    <row r="73" ht="12.75" spans="1:9">
      <c r="A73" s="118" t="s">
        <v>163</v>
      </c>
      <c r="B73" s="118" t="s">
        <v>55</v>
      </c>
      <c r="C73" s="118" t="s">
        <v>81</v>
      </c>
      <c r="D73" s="118" t="s">
        <v>146</v>
      </c>
      <c r="E73" s="122" t="s">
        <v>85</v>
      </c>
      <c r="F73" s="123">
        <v>44393.723449074</v>
      </c>
      <c r="G73" s="124">
        <v>3</v>
      </c>
      <c r="H73" s="126">
        <v>43</v>
      </c>
      <c r="I73" s="112" t="str">
        <f t="shared" si="1"/>
        <v>2021/07</v>
      </c>
    </row>
    <row r="74" ht="12.75" spans="1:9">
      <c r="A74" s="118" t="s">
        <v>164</v>
      </c>
      <c r="B74" s="118" t="s">
        <v>55</v>
      </c>
      <c r="C74" s="118" t="s">
        <v>150</v>
      </c>
      <c r="D74" s="118" t="s">
        <v>146</v>
      </c>
      <c r="E74" s="122" t="s">
        <v>66</v>
      </c>
      <c r="F74" s="123">
        <v>44393.6993518518</v>
      </c>
      <c r="G74" s="124">
        <v>2</v>
      </c>
      <c r="H74" s="126">
        <v>70</v>
      </c>
      <c r="I74" s="112" t="str">
        <f t="shared" si="1"/>
        <v>2021/07</v>
      </c>
    </row>
    <row r="75" ht="12.75" spans="1:9">
      <c r="A75" s="118" t="s">
        <v>165</v>
      </c>
      <c r="B75" s="118" t="s">
        <v>55</v>
      </c>
      <c r="C75" s="118" t="s">
        <v>166</v>
      </c>
      <c r="D75" s="118" t="s">
        <v>146</v>
      </c>
      <c r="E75" s="122" t="s">
        <v>153</v>
      </c>
      <c r="F75" s="123">
        <v>44393.4676504629</v>
      </c>
      <c r="G75" s="124">
        <v>2</v>
      </c>
      <c r="H75" s="125">
        <v>30</v>
      </c>
      <c r="I75" s="112" t="str">
        <f t="shared" si="1"/>
        <v>2021/07</v>
      </c>
    </row>
    <row r="76" ht="12.75" spans="1:9">
      <c r="A76" s="118" t="s">
        <v>167</v>
      </c>
      <c r="B76" s="118" t="s">
        <v>55</v>
      </c>
      <c r="C76" s="118" t="s">
        <v>168</v>
      </c>
      <c r="D76" s="118" t="s">
        <v>146</v>
      </c>
      <c r="E76" s="122" t="s">
        <v>58</v>
      </c>
      <c r="F76" s="123">
        <v>44386.6842013888</v>
      </c>
      <c r="G76" s="124">
        <v>2</v>
      </c>
      <c r="H76" s="126">
        <v>10</v>
      </c>
      <c r="I76" s="112" t="str">
        <f t="shared" si="1"/>
        <v>2021/07</v>
      </c>
    </row>
    <row r="77" ht="12.75" spans="1:9">
      <c r="A77" s="118" t="s">
        <v>169</v>
      </c>
      <c r="B77" s="118" t="s">
        <v>55</v>
      </c>
      <c r="C77" s="118" t="s">
        <v>150</v>
      </c>
      <c r="D77" s="118" t="s">
        <v>146</v>
      </c>
      <c r="E77" s="122" t="s">
        <v>66</v>
      </c>
      <c r="F77" s="123">
        <v>44386.6052662037</v>
      </c>
      <c r="G77" s="124">
        <v>2</v>
      </c>
      <c r="H77" s="126">
        <v>4</v>
      </c>
      <c r="I77" s="112" t="str">
        <f t="shared" si="1"/>
        <v>2021/07</v>
      </c>
    </row>
    <row r="78" ht="12.75" spans="1:9">
      <c r="A78" s="118" t="s">
        <v>170</v>
      </c>
      <c r="B78" s="118" t="s">
        <v>55</v>
      </c>
      <c r="C78" s="118" t="s">
        <v>152</v>
      </c>
      <c r="D78" s="118" t="s">
        <v>146</v>
      </c>
      <c r="E78" s="122" t="s">
        <v>153</v>
      </c>
      <c r="F78" s="123">
        <v>44386.6840277777</v>
      </c>
      <c r="G78" s="124">
        <v>5</v>
      </c>
      <c r="H78" s="126">
        <v>5</v>
      </c>
      <c r="I78" s="112" t="str">
        <f t="shared" si="1"/>
        <v>2021/07</v>
      </c>
    </row>
    <row r="79" ht="12.75" spans="1:9">
      <c r="A79" s="118" t="s">
        <v>171</v>
      </c>
      <c r="B79" s="118" t="s">
        <v>55</v>
      </c>
      <c r="C79" s="118" t="s">
        <v>152</v>
      </c>
      <c r="D79" s="118" t="s">
        <v>146</v>
      </c>
      <c r="E79" s="122" t="s">
        <v>153</v>
      </c>
      <c r="F79" s="123">
        <v>44386.6329629629</v>
      </c>
      <c r="G79" s="124">
        <v>3</v>
      </c>
      <c r="H79" s="126">
        <v>7</v>
      </c>
      <c r="I79" s="112" t="str">
        <f t="shared" si="1"/>
        <v>2021/07</v>
      </c>
    </row>
    <row r="80" ht="12.75" spans="1:9">
      <c r="A80" s="118" t="s">
        <v>172</v>
      </c>
      <c r="B80" s="118" t="s">
        <v>55</v>
      </c>
      <c r="C80" s="118" t="s">
        <v>96</v>
      </c>
      <c r="D80" s="118" t="s">
        <v>146</v>
      </c>
      <c r="E80" s="122" t="s">
        <v>97</v>
      </c>
      <c r="F80" s="123">
        <v>44386.6954861111</v>
      </c>
      <c r="G80" s="124">
        <v>4</v>
      </c>
      <c r="H80" s="126">
        <v>33</v>
      </c>
      <c r="I80" s="112" t="str">
        <f t="shared" si="1"/>
        <v>2021/07</v>
      </c>
    </row>
    <row r="81" ht="12.75" spans="1:9">
      <c r="A81" s="118" t="s">
        <v>173</v>
      </c>
      <c r="B81" s="118" t="s">
        <v>55</v>
      </c>
      <c r="C81" s="118" t="s">
        <v>62</v>
      </c>
      <c r="D81" s="118" t="s">
        <v>146</v>
      </c>
      <c r="E81" s="122" t="s">
        <v>85</v>
      </c>
      <c r="F81" s="123">
        <v>44383.7942824074</v>
      </c>
      <c r="G81" s="124">
        <v>3</v>
      </c>
      <c r="H81" s="126">
        <v>21</v>
      </c>
      <c r="I81" s="112" t="str">
        <f t="shared" si="1"/>
        <v>2021/07</v>
      </c>
    </row>
    <row r="82" ht="12.75" spans="1:9">
      <c r="A82" s="118" t="s">
        <v>174</v>
      </c>
      <c r="B82" s="118" t="s">
        <v>55</v>
      </c>
      <c r="C82" s="118" t="s">
        <v>168</v>
      </c>
      <c r="D82" s="118" t="s">
        <v>146</v>
      </c>
      <c r="E82" s="122" t="s">
        <v>58</v>
      </c>
      <c r="F82" s="123">
        <v>44383.7952662037</v>
      </c>
      <c r="G82" s="124">
        <v>4</v>
      </c>
      <c r="H82" s="125">
        <v>23</v>
      </c>
      <c r="I82" s="112" t="str">
        <f t="shared" si="1"/>
        <v>2021/07</v>
      </c>
    </row>
    <row r="83" ht="12.75" spans="1:9">
      <c r="A83" s="118" t="s">
        <v>175</v>
      </c>
      <c r="B83" s="118" t="s">
        <v>55</v>
      </c>
      <c r="C83" s="118" t="s">
        <v>168</v>
      </c>
      <c r="D83" s="118" t="s">
        <v>146</v>
      </c>
      <c r="E83" s="122" t="s">
        <v>58</v>
      </c>
      <c r="F83" s="123">
        <v>44383.7788888888</v>
      </c>
      <c r="G83" s="124">
        <v>3</v>
      </c>
      <c r="H83" s="126">
        <v>10</v>
      </c>
      <c r="I83" s="112" t="str">
        <f t="shared" si="1"/>
        <v>2021/07</v>
      </c>
    </row>
    <row r="84" ht="12.75" spans="1:9">
      <c r="A84" s="118" t="s">
        <v>176</v>
      </c>
      <c r="B84" s="118" t="s">
        <v>55</v>
      </c>
      <c r="C84" s="118" t="s">
        <v>177</v>
      </c>
      <c r="D84" s="118" t="s">
        <v>146</v>
      </c>
      <c r="E84" s="122" t="s">
        <v>85</v>
      </c>
      <c r="F84" s="123">
        <v>44383.8179976851</v>
      </c>
      <c r="G84" s="124">
        <v>3</v>
      </c>
      <c r="H84" s="126">
        <v>100</v>
      </c>
      <c r="I84" s="112" t="str">
        <f t="shared" si="1"/>
        <v>2021/07</v>
      </c>
    </row>
    <row r="85" ht="12.75" spans="1:9">
      <c r="A85" s="118" t="s">
        <v>178</v>
      </c>
      <c r="B85" s="118" t="s">
        <v>55</v>
      </c>
      <c r="C85" s="118" t="s">
        <v>150</v>
      </c>
      <c r="D85" s="118" t="s">
        <v>146</v>
      </c>
      <c r="E85" s="122" t="s">
        <v>66</v>
      </c>
      <c r="F85" s="123">
        <v>44383.7597453703</v>
      </c>
      <c r="G85" s="124">
        <v>2</v>
      </c>
      <c r="H85" s="126">
        <v>43</v>
      </c>
      <c r="I85" s="112" t="str">
        <f t="shared" si="1"/>
        <v>2021/07</v>
      </c>
    </row>
    <row r="86" ht="12.75" spans="1:9">
      <c r="A86" s="118" t="s">
        <v>179</v>
      </c>
      <c r="B86" s="118" t="s">
        <v>55</v>
      </c>
      <c r="C86" s="118" t="s">
        <v>73</v>
      </c>
      <c r="D86" s="118" t="s">
        <v>146</v>
      </c>
      <c r="E86" s="122" t="s">
        <v>147</v>
      </c>
      <c r="F86" s="123">
        <v>44400.8120717592</v>
      </c>
      <c r="G86" s="124">
        <v>5</v>
      </c>
      <c r="H86" s="125">
        <v>23</v>
      </c>
      <c r="I86" s="112" t="str">
        <f t="shared" si="1"/>
        <v>2021/07</v>
      </c>
    </row>
    <row r="87" ht="12.75" spans="1:9">
      <c r="A87" s="118" t="s">
        <v>180</v>
      </c>
      <c r="B87" s="118" t="s">
        <v>55</v>
      </c>
      <c r="C87" s="118" t="s">
        <v>168</v>
      </c>
      <c r="D87" s="118" t="s">
        <v>146</v>
      </c>
      <c r="E87" s="122" t="s">
        <v>147</v>
      </c>
      <c r="F87" s="123">
        <v>44400.8058680555</v>
      </c>
      <c r="G87" s="124">
        <v>4</v>
      </c>
      <c r="H87" s="126">
        <v>10</v>
      </c>
      <c r="I87" s="112" t="str">
        <f t="shared" si="1"/>
        <v>2021/07</v>
      </c>
    </row>
    <row r="88" ht="12.75" spans="1:9">
      <c r="A88" s="118" t="s">
        <v>181</v>
      </c>
      <c r="B88" s="118" t="s">
        <v>55</v>
      </c>
      <c r="C88" s="118" t="s">
        <v>73</v>
      </c>
      <c r="D88" s="118" t="s">
        <v>146</v>
      </c>
      <c r="E88" s="122" t="s">
        <v>58</v>
      </c>
      <c r="F88" s="123">
        <v>44400.767974537</v>
      </c>
      <c r="G88" s="124">
        <v>4</v>
      </c>
      <c r="H88" s="126">
        <v>100</v>
      </c>
      <c r="I88" s="112" t="str">
        <f t="shared" si="1"/>
        <v>2021/07</v>
      </c>
    </row>
    <row r="89" ht="12.75" spans="1:9">
      <c r="A89" s="118" t="s">
        <v>182</v>
      </c>
      <c r="B89" s="118" t="s">
        <v>55</v>
      </c>
      <c r="C89" s="118" t="s">
        <v>150</v>
      </c>
      <c r="D89" s="118" t="s">
        <v>146</v>
      </c>
      <c r="E89" s="122" t="s">
        <v>66</v>
      </c>
      <c r="F89" s="123">
        <v>44400.8061921296</v>
      </c>
      <c r="G89" s="124">
        <v>3</v>
      </c>
      <c r="H89" s="126">
        <v>43</v>
      </c>
      <c r="I89" s="112" t="str">
        <f t="shared" si="1"/>
        <v>2021/07</v>
      </c>
    </row>
    <row r="90" ht="12.75" spans="1:9">
      <c r="A90" s="118" t="s">
        <v>183</v>
      </c>
      <c r="B90" s="118" t="s">
        <v>55</v>
      </c>
      <c r="C90" s="118" t="s">
        <v>62</v>
      </c>
      <c r="D90" s="118" t="s">
        <v>146</v>
      </c>
      <c r="E90" s="122" t="s">
        <v>85</v>
      </c>
      <c r="F90" s="123">
        <v>44396.6380787037</v>
      </c>
      <c r="G90" s="124">
        <v>3</v>
      </c>
      <c r="H90" s="126">
        <v>70</v>
      </c>
      <c r="I90" s="112" t="str">
        <f t="shared" si="1"/>
        <v>2021/07</v>
      </c>
    </row>
    <row r="91" ht="12.75" spans="1:9">
      <c r="A91" s="118" t="s">
        <v>184</v>
      </c>
      <c r="B91" s="118" t="s">
        <v>55</v>
      </c>
      <c r="C91" s="118" t="s">
        <v>65</v>
      </c>
      <c r="D91" s="118" t="s">
        <v>146</v>
      </c>
      <c r="E91" s="122" t="s">
        <v>66</v>
      </c>
      <c r="F91" s="123">
        <v>44390.5775810185</v>
      </c>
      <c r="G91" s="124">
        <v>2</v>
      </c>
      <c r="H91" s="125">
        <v>30</v>
      </c>
      <c r="I91" s="112" t="str">
        <f t="shared" si="1"/>
        <v>2021/07</v>
      </c>
    </row>
    <row r="92" ht="12.75" spans="1:9">
      <c r="A92" s="118" t="s">
        <v>185</v>
      </c>
      <c r="B92" s="118" t="s">
        <v>55</v>
      </c>
      <c r="C92" s="118" t="s">
        <v>168</v>
      </c>
      <c r="D92" s="118" t="s">
        <v>146</v>
      </c>
      <c r="E92" s="122" t="s">
        <v>58</v>
      </c>
      <c r="F92" s="123">
        <v>44390.4543634259</v>
      </c>
      <c r="G92" s="124">
        <v>4</v>
      </c>
      <c r="H92" s="126">
        <v>10</v>
      </c>
      <c r="I92" s="112" t="str">
        <f t="shared" si="1"/>
        <v>2021/07</v>
      </c>
    </row>
    <row r="93" ht="12.75" spans="1:9">
      <c r="A93" s="118" t="s">
        <v>186</v>
      </c>
      <c r="B93" s="118" t="s">
        <v>55</v>
      </c>
      <c r="C93" s="118" t="s">
        <v>152</v>
      </c>
      <c r="D93" s="118" t="s">
        <v>146</v>
      </c>
      <c r="E93" s="122" t="s">
        <v>58</v>
      </c>
      <c r="F93" s="123">
        <v>44389.9125462963</v>
      </c>
      <c r="G93" s="124">
        <v>4</v>
      </c>
      <c r="H93" s="126">
        <v>4</v>
      </c>
      <c r="I93" s="112" t="str">
        <f t="shared" si="1"/>
        <v>2021/07</v>
      </c>
    </row>
    <row r="94" ht="12.75" spans="1:9">
      <c r="A94" s="118" t="s">
        <v>187</v>
      </c>
      <c r="B94" s="118" t="s">
        <v>55</v>
      </c>
      <c r="C94" s="118" t="s">
        <v>150</v>
      </c>
      <c r="D94" s="118" t="s">
        <v>146</v>
      </c>
      <c r="E94" s="122" t="s">
        <v>66</v>
      </c>
      <c r="F94" s="123">
        <v>44390.4034837963</v>
      </c>
      <c r="G94" s="124">
        <v>2</v>
      </c>
      <c r="H94" s="126">
        <v>5</v>
      </c>
      <c r="I94" s="112" t="str">
        <f t="shared" si="1"/>
        <v>2021/07</v>
      </c>
    </row>
    <row r="95" ht="12.75" spans="1:9">
      <c r="A95" s="118" t="s">
        <v>188</v>
      </c>
      <c r="B95" s="118" t="s">
        <v>55</v>
      </c>
      <c r="C95" s="118" t="s">
        <v>73</v>
      </c>
      <c r="D95" s="118" t="s">
        <v>146</v>
      </c>
      <c r="E95" s="122" t="s">
        <v>58</v>
      </c>
      <c r="F95" s="123">
        <v>44390.4603935185</v>
      </c>
      <c r="G95" s="124">
        <v>2</v>
      </c>
      <c r="H95" s="126">
        <v>7</v>
      </c>
      <c r="I95" s="112" t="str">
        <f t="shared" si="1"/>
        <v>2021/07</v>
      </c>
    </row>
    <row r="96" ht="12.75" spans="1:9">
      <c r="A96" s="118" t="s">
        <v>189</v>
      </c>
      <c r="B96" s="118" t="s">
        <v>55</v>
      </c>
      <c r="C96" s="118" t="s">
        <v>152</v>
      </c>
      <c r="D96" s="118" t="s">
        <v>146</v>
      </c>
      <c r="E96" s="122" t="s">
        <v>153</v>
      </c>
      <c r="F96" s="123">
        <v>44385.7187384259</v>
      </c>
      <c r="G96" s="124">
        <v>6</v>
      </c>
      <c r="H96" s="126">
        <v>33</v>
      </c>
      <c r="I96" s="112" t="str">
        <f t="shared" si="1"/>
        <v>2021/07</v>
      </c>
    </row>
    <row r="97" ht="12.75" spans="1:9">
      <c r="A97" s="118" t="s">
        <v>190</v>
      </c>
      <c r="B97" s="118" t="s">
        <v>55</v>
      </c>
      <c r="C97" s="118" t="s">
        <v>177</v>
      </c>
      <c r="D97" s="118" t="s">
        <v>146</v>
      </c>
      <c r="E97" s="122" t="s">
        <v>85</v>
      </c>
      <c r="F97" s="123">
        <v>44385.4148148148</v>
      </c>
      <c r="G97" s="124">
        <v>3</v>
      </c>
      <c r="H97" s="126">
        <v>21</v>
      </c>
      <c r="I97" s="112" t="str">
        <f t="shared" si="1"/>
        <v>2021/07</v>
      </c>
    </row>
    <row r="98" ht="12.75" spans="1:9">
      <c r="A98" s="118" t="s">
        <v>191</v>
      </c>
      <c r="B98" s="118" t="s">
        <v>55</v>
      </c>
      <c r="C98" s="118" t="s">
        <v>152</v>
      </c>
      <c r="D98" s="118" t="s">
        <v>146</v>
      </c>
      <c r="E98" s="122" t="s">
        <v>153</v>
      </c>
      <c r="F98" s="123">
        <v>44385.6316319444</v>
      </c>
      <c r="G98" s="124">
        <v>2</v>
      </c>
      <c r="H98" s="125">
        <v>23</v>
      </c>
      <c r="I98" s="112" t="str">
        <f t="shared" si="1"/>
        <v>2021/07</v>
      </c>
    </row>
    <row r="99" ht="12.75" spans="1:9">
      <c r="A99" s="118" t="s">
        <v>192</v>
      </c>
      <c r="B99" s="118" t="s">
        <v>55</v>
      </c>
      <c r="C99" s="118" t="s">
        <v>150</v>
      </c>
      <c r="D99" s="118" t="s">
        <v>146</v>
      </c>
      <c r="E99" s="122" t="s">
        <v>66</v>
      </c>
      <c r="F99" s="123">
        <v>44385.7023726851</v>
      </c>
      <c r="G99" s="124">
        <v>2</v>
      </c>
      <c r="H99" s="126">
        <v>10</v>
      </c>
      <c r="I99" s="112" t="str">
        <f t="shared" si="1"/>
        <v>2021/07</v>
      </c>
    </row>
    <row r="100" ht="12.75" spans="1:9">
      <c r="A100" s="118" t="s">
        <v>193</v>
      </c>
      <c r="B100" s="118" t="s">
        <v>55</v>
      </c>
      <c r="C100" s="118" t="s">
        <v>168</v>
      </c>
      <c r="D100" s="118" t="s">
        <v>146</v>
      </c>
      <c r="E100" s="122" t="s">
        <v>58</v>
      </c>
      <c r="F100" s="123">
        <v>44382.8176967592</v>
      </c>
      <c r="G100" s="124">
        <v>2</v>
      </c>
      <c r="H100" s="126">
        <v>100</v>
      </c>
      <c r="I100" s="112" t="str">
        <f t="shared" si="1"/>
        <v>2021/07</v>
      </c>
    </row>
    <row r="101" ht="12.75" spans="1:9">
      <c r="A101" s="118" t="s">
        <v>194</v>
      </c>
      <c r="B101" s="118" t="s">
        <v>55</v>
      </c>
      <c r="C101" s="118" t="s">
        <v>150</v>
      </c>
      <c r="D101" s="118" t="s">
        <v>146</v>
      </c>
      <c r="E101" s="122" t="s">
        <v>66</v>
      </c>
      <c r="F101" s="123">
        <v>44382.765625</v>
      </c>
      <c r="G101" s="124">
        <v>2</v>
      </c>
      <c r="H101" s="126">
        <v>43</v>
      </c>
      <c r="I101" s="112" t="str">
        <f t="shared" si="1"/>
        <v>2021/07</v>
      </c>
    </row>
    <row r="102" ht="12.75" spans="1:9">
      <c r="A102" s="118" t="s">
        <v>195</v>
      </c>
      <c r="B102" s="118" t="s">
        <v>55</v>
      </c>
      <c r="C102" s="118" t="s">
        <v>196</v>
      </c>
      <c r="D102" s="118" t="s">
        <v>146</v>
      </c>
      <c r="E102" s="122" t="s">
        <v>66</v>
      </c>
      <c r="F102" s="123">
        <v>44382.5760763888</v>
      </c>
      <c r="G102" s="124">
        <v>2</v>
      </c>
      <c r="H102" s="125">
        <v>23</v>
      </c>
      <c r="I102" s="112" t="str">
        <f t="shared" si="1"/>
        <v>2021/07</v>
      </c>
    </row>
    <row r="103" ht="12.75" spans="1:9">
      <c r="A103" s="118" t="s">
        <v>197</v>
      </c>
      <c r="B103" s="118" t="s">
        <v>55</v>
      </c>
      <c r="C103" s="118" t="s">
        <v>198</v>
      </c>
      <c r="D103" s="118" t="s">
        <v>146</v>
      </c>
      <c r="E103" s="122" t="s">
        <v>66</v>
      </c>
      <c r="F103" s="123">
        <v>44383.3838425925</v>
      </c>
      <c r="G103" s="124">
        <v>3</v>
      </c>
      <c r="H103" s="126">
        <v>10</v>
      </c>
      <c r="I103" s="112" t="str">
        <f t="shared" si="1"/>
        <v>2021/07</v>
      </c>
    </row>
    <row r="104" ht="12.75" spans="1:9">
      <c r="A104" s="118" t="s">
        <v>199</v>
      </c>
      <c r="B104" s="118" t="s">
        <v>55</v>
      </c>
      <c r="C104" s="118" t="s">
        <v>81</v>
      </c>
      <c r="D104" s="118" t="s">
        <v>146</v>
      </c>
      <c r="E104" s="122" t="s">
        <v>200</v>
      </c>
      <c r="F104" s="123">
        <v>44382.823599537</v>
      </c>
      <c r="G104" s="124">
        <v>3</v>
      </c>
      <c r="H104" s="126">
        <v>100</v>
      </c>
      <c r="I104" s="112" t="str">
        <f t="shared" si="1"/>
        <v>2021/07</v>
      </c>
    </row>
    <row r="105" ht="12.75" spans="1:9">
      <c r="A105" s="118" t="s">
        <v>201</v>
      </c>
      <c r="B105" s="118" t="s">
        <v>55</v>
      </c>
      <c r="C105" s="118" t="s">
        <v>168</v>
      </c>
      <c r="D105" s="118" t="s">
        <v>146</v>
      </c>
      <c r="E105" s="122" t="s">
        <v>58</v>
      </c>
      <c r="F105" s="123">
        <v>44397.8003125</v>
      </c>
      <c r="G105" s="124">
        <v>3</v>
      </c>
      <c r="H105" s="126">
        <v>43</v>
      </c>
      <c r="I105" s="112" t="str">
        <f t="shared" si="1"/>
        <v>2021/07</v>
      </c>
    </row>
    <row r="106" ht="12.75" spans="1:9">
      <c r="A106" s="118" t="s">
        <v>202</v>
      </c>
      <c r="B106" s="118" t="s">
        <v>55</v>
      </c>
      <c r="C106" s="118" t="s">
        <v>115</v>
      </c>
      <c r="D106" s="118" t="s">
        <v>146</v>
      </c>
      <c r="E106" s="122" t="s">
        <v>97</v>
      </c>
      <c r="F106" s="123">
        <v>44398.3925231481</v>
      </c>
      <c r="G106" s="124">
        <v>5</v>
      </c>
      <c r="H106" s="126">
        <v>70</v>
      </c>
      <c r="I106" s="112" t="str">
        <f t="shared" si="1"/>
        <v>2021/07</v>
      </c>
    </row>
    <row r="107" ht="12.75" spans="1:9">
      <c r="A107" s="118" t="s">
        <v>203</v>
      </c>
      <c r="B107" s="118" t="s">
        <v>55</v>
      </c>
      <c r="C107" s="118" t="s">
        <v>204</v>
      </c>
      <c r="D107" s="118" t="s">
        <v>146</v>
      </c>
      <c r="E107" s="122" t="s">
        <v>85</v>
      </c>
      <c r="F107" s="123">
        <v>44397.7770833333</v>
      </c>
      <c r="G107" s="124">
        <v>5</v>
      </c>
      <c r="H107" s="125">
        <v>30</v>
      </c>
      <c r="I107" s="112" t="str">
        <f t="shared" si="1"/>
        <v>2021/07</v>
      </c>
    </row>
    <row r="108" ht="12.75" spans="1:9">
      <c r="A108" s="118" t="s">
        <v>205</v>
      </c>
      <c r="B108" s="118" t="s">
        <v>55</v>
      </c>
      <c r="C108" s="118" t="s">
        <v>73</v>
      </c>
      <c r="D108" s="118" t="s">
        <v>146</v>
      </c>
      <c r="E108" s="122" t="s">
        <v>85</v>
      </c>
      <c r="F108" s="123">
        <v>44397.8980787037</v>
      </c>
      <c r="G108" s="124">
        <v>3</v>
      </c>
      <c r="H108" s="126">
        <v>10</v>
      </c>
      <c r="I108" s="112" t="str">
        <f t="shared" si="1"/>
        <v>2021/07</v>
      </c>
    </row>
    <row r="109" ht="12.75" spans="1:9">
      <c r="A109" s="118" t="s">
        <v>206</v>
      </c>
      <c r="B109" s="118" t="s">
        <v>55</v>
      </c>
      <c r="C109" s="118" t="s">
        <v>73</v>
      </c>
      <c r="D109" s="118" t="s">
        <v>146</v>
      </c>
      <c r="E109" s="122" t="s">
        <v>85</v>
      </c>
      <c r="F109" s="123">
        <v>44398.4459953703</v>
      </c>
      <c r="G109" s="124">
        <v>2</v>
      </c>
      <c r="H109" s="126">
        <v>4</v>
      </c>
      <c r="I109" s="112" t="str">
        <f t="shared" si="1"/>
        <v>2021/07</v>
      </c>
    </row>
    <row r="110" ht="12.75" spans="1:9">
      <c r="A110" s="118" t="s">
        <v>207</v>
      </c>
      <c r="B110" s="118" t="s">
        <v>55</v>
      </c>
      <c r="C110" s="118" t="s">
        <v>73</v>
      </c>
      <c r="D110" s="118" t="s">
        <v>146</v>
      </c>
      <c r="E110" s="122" t="s">
        <v>58</v>
      </c>
      <c r="F110" s="123">
        <v>44397.8066898148</v>
      </c>
      <c r="G110" s="124">
        <v>4</v>
      </c>
      <c r="H110" s="126">
        <v>5</v>
      </c>
      <c r="I110" s="112" t="str">
        <f t="shared" si="1"/>
        <v>2021/07</v>
      </c>
    </row>
    <row r="111" ht="12.75" spans="1:9">
      <c r="A111" s="118" t="s">
        <v>208</v>
      </c>
      <c r="B111" s="118" t="s">
        <v>55</v>
      </c>
      <c r="C111" s="118" t="s">
        <v>73</v>
      </c>
      <c r="D111" s="118" t="s">
        <v>146</v>
      </c>
      <c r="E111" s="122" t="s">
        <v>58</v>
      </c>
      <c r="F111" s="123">
        <v>44389.7728125</v>
      </c>
      <c r="G111" s="124">
        <v>5</v>
      </c>
      <c r="H111" s="126">
        <v>7</v>
      </c>
      <c r="I111" s="112" t="str">
        <f t="shared" si="1"/>
        <v>2021/07</v>
      </c>
    </row>
    <row r="112" ht="12.75" spans="1:9">
      <c r="A112" s="118" t="s">
        <v>209</v>
      </c>
      <c r="B112" s="118" t="s">
        <v>55</v>
      </c>
      <c r="C112" s="118" t="s">
        <v>115</v>
      </c>
      <c r="D112" s="118" t="s">
        <v>146</v>
      </c>
      <c r="E112" s="122" t="s">
        <v>97</v>
      </c>
      <c r="F112" s="123">
        <v>44389.6005324074</v>
      </c>
      <c r="G112" s="124">
        <v>4</v>
      </c>
      <c r="H112" s="126">
        <v>33</v>
      </c>
      <c r="I112" s="112" t="str">
        <f t="shared" si="1"/>
        <v>2021/07</v>
      </c>
    </row>
    <row r="113" ht="12.75" spans="1:9">
      <c r="A113" s="118" t="s">
        <v>210</v>
      </c>
      <c r="B113" s="118" t="s">
        <v>55</v>
      </c>
      <c r="C113" s="118" t="s">
        <v>152</v>
      </c>
      <c r="D113" s="118" t="s">
        <v>146</v>
      </c>
      <c r="E113" s="122" t="s">
        <v>153</v>
      </c>
      <c r="F113" s="123">
        <v>44389.5590509259</v>
      </c>
      <c r="G113" s="124">
        <v>3</v>
      </c>
      <c r="H113" s="126">
        <v>21</v>
      </c>
      <c r="I113" s="112" t="str">
        <f t="shared" si="1"/>
        <v>2021/07</v>
      </c>
    </row>
    <row r="114" ht="12.75" spans="1:9">
      <c r="A114" s="118" t="s">
        <v>211</v>
      </c>
      <c r="B114" s="118" t="s">
        <v>55</v>
      </c>
      <c r="C114" s="118" t="s">
        <v>212</v>
      </c>
      <c r="D114" s="118" t="s">
        <v>146</v>
      </c>
      <c r="E114" s="122" t="s">
        <v>213</v>
      </c>
      <c r="F114" s="123">
        <v>44388.6061921296</v>
      </c>
      <c r="G114" s="124">
        <v>2</v>
      </c>
      <c r="H114" s="125">
        <v>23</v>
      </c>
      <c r="I114" s="112" t="str">
        <f t="shared" si="1"/>
        <v>2021/07</v>
      </c>
    </row>
    <row r="115" ht="12.75" spans="1:9">
      <c r="A115" s="118" t="s">
        <v>214</v>
      </c>
      <c r="B115" s="118" t="s">
        <v>55</v>
      </c>
      <c r="C115" s="118" t="s">
        <v>150</v>
      </c>
      <c r="D115" s="118" t="s">
        <v>146</v>
      </c>
      <c r="E115" s="122" t="s">
        <v>66</v>
      </c>
      <c r="F115" s="123">
        <v>44389.4535416666</v>
      </c>
      <c r="G115" s="124">
        <v>2</v>
      </c>
      <c r="H115" s="126">
        <v>10</v>
      </c>
      <c r="I115" s="112" t="str">
        <f t="shared" si="1"/>
        <v>2021/07</v>
      </c>
    </row>
    <row r="116" ht="12.75" spans="1:9">
      <c r="A116" s="118" t="s">
        <v>215</v>
      </c>
      <c r="B116" s="118" t="s">
        <v>55</v>
      </c>
      <c r="C116" s="118" t="s">
        <v>152</v>
      </c>
      <c r="D116" s="118" t="s">
        <v>146</v>
      </c>
      <c r="E116" s="122" t="s">
        <v>153</v>
      </c>
      <c r="F116" s="123">
        <v>44389.3864699074</v>
      </c>
      <c r="G116" s="124">
        <v>4</v>
      </c>
      <c r="H116" s="126">
        <v>100</v>
      </c>
      <c r="I116" s="112" t="str">
        <f t="shared" si="1"/>
        <v>2021/07</v>
      </c>
    </row>
    <row r="117" ht="12.75" spans="1:9">
      <c r="A117" s="118" t="s">
        <v>216</v>
      </c>
      <c r="B117" s="118" t="s">
        <v>55</v>
      </c>
      <c r="C117" s="118" t="s">
        <v>152</v>
      </c>
      <c r="D117" s="118" t="s">
        <v>146</v>
      </c>
      <c r="E117" s="122" t="s">
        <v>153</v>
      </c>
      <c r="F117" s="123">
        <v>44384.4256597222</v>
      </c>
      <c r="G117" s="124">
        <v>2</v>
      </c>
      <c r="H117" s="126">
        <v>43</v>
      </c>
      <c r="I117" s="112" t="str">
        <f t="shared" si="1"/>
        <v>2021/07</v>
      </c>
    </row>
    <row r="118" ht="12.75" spans="1:9">
      <c r="A118" s="118" t="s">
        <v>217</v>
      </c>
      <c r="B118" s="118" t="s">
        <v>55</v>
      </c>
      <c r="C118" s="118" t="s">
        <v>150</v>
      </c>
      <c r="D118" s="118" t="s">
        <v>146</v>
      </c>
      <c r="E118" s="122" t="s">
        <v>66</v>
      </c>
      <c r="F118" s="123">
        <v>44383.8486111111</v>
      </c>
      <c r="G118" s="124">
        <v>2</v>
      </c>
      <c r="H118" s="125">
        <v>23</v>
      </c>
      <c r="I118" s="112" t="str">
        <f t="shared" si="1"/>
        <v>2021/07</v>
      </c>
    </row>
    <row r="119" ht="12.75" spans="1:9">
      <c r="A119" s="118" t="s">
        <v>218</v>
      </c>
      <c r="B119" s="118" t="s">
        <v>55</v>
      </c>
      <c r="C119" s="118" t="s">
        <v>177</v>
      </c>
      <c r="D119" s="118" t="s">
        <v>146</v>
      </c>
      <c r="E119" s="122" t="s">
        <v>85</v>
      </c>
      <c r="F119" s="123">
        <v>44384.4204861111</v>
      </c>
      <c r="G119" s="124">
        <v>2</v>
      </c>
      <c r="H119" s="126">
        <v>10</v>
      </c>
      <c r="I119" s="112" t="str">
        <f t="shared" si="1"/>
        <v>2021/07</v>
      </c>
    </row>
    <row r="120" ht="12.75" spans="1:9">
      <c r="A120" s="118" t="s">
        <v>219</v>
      </c>
      <c r="B120" s="118" t="s">
        <v>55</v>
      </c>
      <c r="C120" s="118" t="s">
        <v>220</v>
      </c>
      <c r="D120" s="118" t="s">
        <v>146</v>
      </c>
      <c r="E120" s="122" t="s">
        <v>221</v>
      </c>
      <c r="F120" s="123">
        <v>44384.4162037037</v>
      </c>
      <c r="G120" s="124">
        <v>2</v>
      </c>
      <c r="H120" s="126">
        <v>100</v>
      </c>
      <c r="I120" s="112" t="str">
        <f t="shared" si="1"/>
        <v>2021/07</v>
      </c>
    </row>
    <row r="121" ht="12.75" spans="1:9">
      <c r="A121" s="118" t="s">
        <v>222</v>
      </c>
      <c r="B121" s="118" t="s">
        <v>55</v>
      </c>
      <c r="C121" s="118" t="s">
        <v>152</v>
      </c>
      <c r="D121" s="118" t="s">
        <v>146</v>
      </c>
      <c r="E121" s="122" t="s">
        <v>153</v>
      </c>
      <c r="F121" s="123">
        <v>44378.6828009259</v>
      </c>
      <c r="G121" s="124">
        <v>3</v>
      </c>
      <c r="H121" s="126">
        <v>43</v>
      </c>
      <c r="I121" s="112" t="str">
        <f t="shared" si="1"/>
        <v>2021/07</v>
      </c>
    </row>
    <row r="122" ht="12.75" spans="1:9">
      <c r="A122" s="118" t="s">
        <v>223</v>
      </c>
      <c r="B122" s="118" t="s">
        <v>55</v>
      </c>
      <c r="C122" s="118" t="s">
        <v>81</v>
      </c>
      <c r="D122" s="118" t="s">
        <v>146</v>
      </c>
      <c r="E122" s="122" t="s">
        <v>224</v>
      </c>
      <c r="F122" s="123">
        <v>44378.6964236111</v>
      </c>
      <c r="G122" s="124">
        <v>5</v>
      </c>
      <c r="H122" s="126">
        <v>70</v>
      </c>
      <c r="I122" s="112" t="str">
        <f t="shared" si="1"/>
        <v>2021/07</v>
      </c>
    </row>
    <row r="123" ht="12.75" spans="1:9">
      <c r="A123" s="118" t="s">
        <v>225</v>
      </c>
      <c r="B123" s="118" t="s">
        <v>55</v>
      </c>
      <c r="C123" s="118" t="s">
        <v>75</v>
      </c>
      <c r="D123" s="118" t="s">
        <v>146</v>
      </c>
      <c r="E123" s="122" t="s">
        <v>226</v>
      </c>
      <c r="F123" s="123">
        <v>44378.8907754629</v>
      </c>
      <c r="G123" s="124">
        <v>2</v>
      </c>
      <c r="H123" s="125">
        <v>30</v>
      </c>
      <c r="I123" s="112" t="str">
        <f t="shared" si="1"/>
        <v>2021/07</v>
      </c>
    </row>
    <row r="124" ht="12.75" spans="1:9">
      <c r="A124" s="118" t="s">
        <v>227</v>
      </c>
      <c r="B124" s="118" t="s">
        <v>55</v>
      </c>
      <c r="C124" s="118" t="s">
        <v>75</v>
      </c>
      <c r="D124" s="118" t="s">
        <v>146</v>
      </c>
      <c r="E124" s="122" t="s">
        <v>226</v>
      </c>
      <c r="F124" s="123">
        <v>44378.8894328703</v>
      </c>
      <c r="G124" s="124">
        <v>2</v>
      </c>
      <c r="H124" s="126">
        <v>10</v>
      </c>
      <c r="I124" s="112" t="str">
        <f t="shared" si="1"/>
        <v>2021/07</v>
      </c>
    </row>
    <row r="125" ht="12.75" spans="1:9">
      <c r="A125" s="118" t="s">
        <v>228</v>
      </c>
      <c r="B125" s="118" t="s">
        <v>55</v>
      </c>
      <c r="C125" s="118" t="s">
        <v>75</v>
      </c>
      <c r="D125" s="118" t="s">
        <v>146</v>
      </c>
      <c r="E125" s="122" t="s">
        <v>226</v>
      </c>
      <c r="F125" s="123">
        <v>44378.8897800925</v>
      </c>
      <c r="G125" s="124">
        <v>2</v>
      </c>
      <c r="H125" s="126">
        <v>4</v>
      </c>
      <c r="I125" s="112" t="str">
        <f t="shared" si="1"/>
        <v>2021/07</v>
      </c>
    </row>
    <row r="126" ht="12.75" spans="1:9">
      <c r="A126" s="118" t="s">
        <v>229</v>
      </c>
      <c r="B126" s="118" t="s">
        <v>55</v>
      </c>
      <c r="C126" s="118" t="s">
        <v>152</v>
      </c>
      <c r="D126" s="118" t="s">
        <v>146</v>
      </c>
      <c r="E126" s="122" t="s">
        <v>153</v>
      </c>
      <c r="F126" s="123">
        <v>44378.7158333333</v>
      </c>
      <c r="G126" s="124">
        <v>3</v>
      </c>
      <c r="H126" s="126">
        <v>5</v>
      </c>
      <c r="I126" s="112" t="str">
        <f t="shared" si="1"/>
        <v>2021/07</v>
      </c>
    </row>
    <row r="127" ht="12.75" spans="1:9">
      <c r="A127" s="118" t="s">
        <v>230</v>
      </c>
      <c r="B127" s="118" t="s">
        <v>55</v>
      </c>
      <c r="C127" s="118" t="s">
        <v>152</v>
      </c>
      <c r="D127" s="118" t="s">
        <v>146</v>
      </c>
      <c r="E127" s="122" t="s">
        <v>153</v>
      </c>
      <c r="F127" s="123">
        <v>44378.7391550925</v>
      </c>
      <c r="G127" s="124">
        <v>3</v>
      </c>
      <c r="H127" s="126">
        <v>7</v>
      </c>
      <c r="I127" s="112" t="str">
        <f t="shared" si="1"/>
        <v>2021/07</v>
      </c>
    </row>
    <row r="128" ht="12.75" spans="1:9">
      <c r="A128" s="118" t="s">
        <v>231</v>
      </c>
      <c r="B128" s="118" t="s">
        <v>55</v>
      </c>
      <c r="C128" s="118" t="s">
        <v>152</v>
      </c>
      <c r="D128" s="118" t="s">
        <v>146</v>
      </c>
      <c r="E128" s="122" t="s">
        <v>153</v>
      </c>
      <c r="F128" s="123">
        <v>44399.9611458333</v>
      </c>
      <c r="G128" s="124">
        <v>3</v>
      </c>
      <c r="H128" s="126">
        <v>33</v>
      </c>
      <c r="I128" s="112" t="str">
        <f t="shared" si="1"/>
        <v>2021/07</v>
      </c>
    </row>
    <row r="129" ht="12.75" spans="1:9">
      <c r="A129" s="118" t="s">
        <v>232</v>
      </c>
      <c r="B129" s="118" t="s">
        <v>55</v>
      </c>
      <c r="C129" s="118" t="s">
        <v>150</v>
      </c>
      <c r="D129" s="118" t="s">
        <v>146</v>
      </c>
      <c r="E129" s="122" t="s">
        <v>66</v>
      </c>
      <c r="F129" s="123">
        <v>44399.7129861111</v>
      </c>
      <c r="G129" s="124">
        <v>2</v>
      </c>
      <c r="H129" s="126">
        <v>21</v>
      </c>
      <c r="I129" s="112" t="str">
        <f t="shared" si="1"/>
        <v>2021/07</v>
      </c>
    </row>
    <row r="130" ht="12.75" spans="1:9">
      <c r="A130" s="118" t="s">
        <v>233</v>
      </c>
      <c r="B130" s="118" t="s">
        <v>55</v>
      </c>
      <c r="C130" s="118" t="s">
        <v>234</v>
      </c>
      <c r="D130" s="118" t="s">
        <v>146</v>
      </c>
      <c r="E130" s="122" t="s">
        <v>85</v>
      </c>
      <c r="F130" s="123">
        <v>44400.4175</v>
      </c>
      <c r="G130" s="124">
        <v>2</v>
      </c>
      <c r="H130" s="125">
        <v>23</v>
      </c>
      <c r="I130" s="112" t="str">
        <f t="shared" si="1"/>
        <v>2021/07</v>
      </c>
    </row>
    <row r="131" ht="12.75" spans="1:9">
      <c r="A131" s="118" t="s">
        <v>235</v>
      </c>
      <c r="B131" s="118" t="s">
        <v>55</v>
      </c>
      <c r="C131" s="118" t="s">
        <v>150</v>
      </c>
      <c r="D131" s="118" t="s">
        <v>146</v>
      </c>
      <c r="E131" s="122" t="s">
        <v>66</v>
      </c>
      <c r="F131" s="123">
        <v>44399.6988194444</v>
      </c>
      <c r="G131" s="124">
        <v>2</v>
      </c>
      <c r="H131" s="126">
        <v>10</v>
      </c>
      <c r="I131" s="112" t="str">
        <f t="shared" ref="I131:I194" si="2">IF(F131="","",TEXT(F131,"YYYY/MM"))</f>
        <v>2021/07</v>
      </c>
    </row>
    <row r="132" ht="12.75" spans="1:9">
      <c r="A132" s="118" t="s">
        <v>236</v>
      </c>
      <c r="B132" s="118" t="s">
        <v>55</v>
      </c>
      <c r="C132" s="118" t="s">
        <v>62</v>
      </c>
      <c r="D132" s="118" t="s">
        <v>146</v>
      </c>
      <c r="E132" s="122" t="s">
        <v>58</v>
      </c>
      <c r="F132" s="123">
        <v>44397.6738310185</v>
      </c>
      <c r="G132" s="124">
        <v>7</v>
      </c>
      <c r="H132" s="126">
        <v>100</v>
      </c>
      <c r="I132" s="112" t="str">
        <f t="shared" si="2"/>
        <v>2021/07</v>
      </c>
    </row>
    <row r="133" ht="12.75" spans="1:9">
      <c r="A133" s="118" t="s">
        <v>237</v>
      </c>
      <c r="B133" s="118" t="s">
        <v>55</v>
      </c>
      <c r="C133" s="118" t="s">
        <v>73</v>
      </c>
      <c r="D133" s="118" t="s">
        <v>146</v>
      </c>
      <c r="E133" s="122" t="s">
        <v>58</v>
      </c>
      <c r="F133" s="123">
        <v>44397.7605324074</v>
      </c>
      <c r="G133" s="124">
        <v>4</v>
      </c>
      <c r="H133" s="126">
        <v>43</v>
      </c>
      <c r="I133" s="112" t="str">
        <f t="shared" si="2"/>
        <v>2021/07</v>
      </c>
    </row>
    <row r="134" ht="12.75" spans="1:9">
      <c r="A134" s="118" t="s">
        <v>238</v>
      </c>
      <c r="B134" s="118" t="s">
        <v>55</v>
      </c>
      <c r="C134" s="118" t="s">
        <v>150</v>
      </c>
      <c r="D134" s="118" t="s">
        <v>146</v>
      </c>
      <c r="E134" s="122" t="s">
        <v>66</v>
      </c>
      <c r="F134" s="123">
        <v>44397.7208449074</v>
      </c>
      <c r="G134" s="124">
        <v>3</v>
      </c>
      <c r="H134" s="125">
        <v>23</v>
      </c>
      <c r="I134" s="112" t="str">
        <f t="shared" si="2"/>
        <v>2021/07</v>
      </c>
    </row>
    <row r="135" ht="12.75" spans="1:9">
      <c r="A135" s="118" t="s">
        <v>239</v>
      </c>
      <c r="B135" s="118" t="s">
        <v>55</v>
      </c>
      <c r="C135" s="118" t="s">
        <v>150</v>
      </c>
      <c r="D135" s="118" t="s">
        <v>146</v>
      </c>
      <c r="E135" s="122" t="s">
        <v>66</v>
      </c>
      <c r="F135" s="123">
        <v>44397.7419791666</v>
      </c>
      <c r="G135" s="124">
        <v>2</v>
      </c>
      <c r="H135" s="126">
        <v>10</v>
      </c>
      <c r="I135" s="112" t="str">
        <f t="shared" si="2"/>
        <v>2021/07</v>
      </c>
    </row>
    <row r="136" ht="12.75" spans="1:9">
      <c r="A136" s="118" t="s">
        <v>240</v>
      </c>
      <c r="B136" s="118" t="s">
        <v>55</v>
      </c>
      <c r="C136" s="118" t="s">
        <v>62</v>
      </c>
      <c r="D136" s="118" t="s">
        <v>146</v>
      </c>
      <c r="E136" s="122" t="s">
        <v>85</v>
      </c>
      <c r="F136" s="123">
        <v>44391.5816435185</v>
      </c>
      <c r="G136" s="124">
        <v>5</v>
      </c>
      <c r="H136" s="126">
        <v>100</v>
      </c>
      <c r="I136" s="112" t="str">
        <f t="shared" si="2"/>
        <v>2021/07</v>
      </c>
    </row>
    <row r="137" ht="12.75" spans="1:9">
      <c r="A137" s="118" t="s">
        <v>241</v>
      </c>
      <c r="B137" s="118" t="s">
        <v>55</v>
      </c>
      <c r="C137" s="118" t="s">
        <v>65</v>
      </c>
      <c r="D137" s="118" t="s">
        <v>146</v>
      </c>
      <c r="E137" s="122" t="s">
        <v>58</v>
      </c>
      <c r="F137" s="123">
        <v>44391.4484953703</v>
      </c>
      <c r="G137" s="124">
        <v>3</v>
      </c>
      <c r="H137" s="126">
        <v>43</v>
      </c>
      <c r="I137" s="112" t="str">
        <f t="shared" si="2"/>
        <v>2021/07</v>
      </c>
    </row>
    <row r="138" ht="12.75" spans="1:9">
      <c r="A138" s="118" t="s">
        <v>242</v>
      </c>
      <c r="B138" s="118" t="s">
        <v>55</v>
      </c>
      <c r="C138" s="118" t="s">
        <v>152</v>
      </c>
      <c r="D138" s="118" t="s">
        <v>146</v>
      </c>
      <c r="E138" s="122" t="s">
        <v>85</v>
      </c>
      <c r="F138" s="123">
        <v>44390.8221875</v>
      </c>
      <c r="G138" s="124">
        <v>2</v>
      </c>
      <c r="H138" s="126">
        <v>70</v>
      </c>
      <c r="I138" s="112" t="str">
        <f t="shared" si="2"/>
        <v>2021/07</v>
      </c>
    </row>
    <row r="139" ht="12.75" spans="1:9">
      <c r="A139" s="118" t="s">
        <v>243</v>
      </c>
      <c r="B139" s="118" t="s">
        <v>55</v>
      </c>
      <c r="C139" s="118" t="s">
        <v>152</v>
      </c>
      <c r="D139" s="118" t="s">
        <v>146</v>
      </c>
      <c r="E139" s="122" t="s">
        <v>153</v>
      </c>
      <c r="F139" s="123">
        <v>44390.821724537</v>
      </c>
      <c r="G139" s="124">
        <v>2</v>
      </c>
      <c r="H139" s="125">
        <v>30</v>
      </c>
      <c r="I139" s="112" t="str">
        <f t="shared" si="2"/>
        <v>2021/07</v>
      </c>
    </row>
    <row r="140" ht="12.75" spans="1:9">
      <c r="A140" s="118" t="s">
        <v>244</v>
      </c>
      <c r="B140" s="118" t="s">
        <v>55</v>
      </c>
      <c r="C140" s="118" t="s">
        <v>152</v>
      </c>
      <c r="D140" s="118" t="s">
        <v>146</v>
      </c>
      <c r="E140" s="122" t="s">
        <v>153</v>
      </c>
      <c r="F140" s="123">
        <v>44385.8121180555</v>
      </c>
      <c r="G140" s="124">
        <v>3</v>
      </c>
      <c r="H140" s="126">
        <v>10</v>
      </c>
      <c r="I140" s="112" t="str">
        <f t="shared" si="2"/>
        <v>2021/07</v>
      </c>
    </row>
    <row r="141" ht="12.75" spans="1:9">
      <c r="A141" s="118" t="s">
        <v>245</v>
      </c>
      <c r="B141" s="118" t="s">
        <v>55</v>
      </c>
      <c r="C141" s="118" t="s">
        <v>96</v>
      </c>
      <c r="D141" s="118" t="s">
        <v>146</v>
      </c>
      <c r="E141" s="122" t="s">
        <v>97</v>
      </c>
      <c r="F141" s="123">
        <v>44386.4385069444</v>
      </c>
      <c r="G141" s="124">
        <v>4</v>
      </c>
      <c r="H141" s="126">
        <v>4</v>
      </c>
      <c r="I141" s="112" t="str">
        <f t="shared" si="2"/>
        <v>2021/07</v>
      </c>
    </row>
    <row r="142" ht="12.75" spans="1:9">
      <c r="A142" s="118" t="s">
        <v>246</v>
      </c>
      <c r="B142" s="118" t="s">
        <v>55</v>
      </c>
      <c r="C142" s="118" t="s">
        <v>168</v>
      </c>
      <c r="D142" s="118" t="s">
        <v>146</v>
      </c>
      <c r="E142" s="122" t="s">
        <v>58</v>
      </c>
      <c r="F142" s="123">
        <v>44386.6014004629</v>
      </c>
      <c r="G142" s="124">
        <v>2</v>
      </c>
      <c r="H142" s="126">
        <v>5</v>
      </c>
      <c r="I142" s="112" t="str">
        <f t="shared" si="2"/>
        <v>2021/07</v>
      </c>
    </row>
    <row r="143" ht="12.75" spans="1:9">
      <c r="A143" s="118" t="s">
        <v>247</v>
      </c>
      <c r="B143" s="118" t="s">
        <v>55</v>
      </c>
      <c r="C143" s="118" t="s">
        <v>73</v>
      </c>
      <c r="D143" s="118" t="s">
        <v>146</v>
      </c>
      <c r="E143" s="122" t="s">
        <v>85</v>
      </c>
      <c r="F143" s="123">
        <v>44385.762511574</v>
      </c>
      <c r="G143" s="124">
        <v>2</v>
      </c>
      <c r="H143" s="126">
        <v>7</v>
      </c>
      <c r="I143" s="112" t="str">
        <f t="shared" si="2"/>
        <v>2021/07</v>
      </c>
    </row>
    <row r="144" ht="12.75" spans="1:9">
      <c r="A144" s="118" t="s">
        <v>248</v>
      </c>
      <c r="B144" s="118" t="s">
        <v>55</v>
      </c>
      <c r="C144" s="118" t="s">
        <v>150</v>
      </c>
      <c r="D144" s="118" t="s">
        <v>146</v>
      </c>
      <c r="E144" s="122" t="s">
        <v>66</v>
      </c>
      <c r="F144" s="123">
        <v>44386.3948611111</v>
      </c>
      <c r="G144" s="124">
        <v>2</v>
      </c>
      <c r="H144" s="126">
        <v>33</v>
      </c>
      <c r="I144" s="112" t="str">
        <f t="shared" si="2"/>
        <v>2021/07</v>
      </c>
    </row>
    <row r="145" ht="12.75" spans="1:9">
      <c r="A145" s="118" t="s">
        <v>249</v>
      </c>
      <c r="B145" s="118" t="s">
        <v>55</v>
      </c>
      <c r="C145" s="118" t="s">
        <v>92</v>
      </c>
      <c r="D145" s="118" t="s">
        <v>146</v>
      </c>
      <c r="E145" s="122" t="s">
        <v>97</v>
      </c>
      <c r="F145" s="123">
        <v>44383.5999884259</v>
      </c>
      <c r="G145" s="124">
        <v>6</v>
      </c>
      <c r="H145" s="126">
        <v>21</v>
      </c>
      <c r="I145" s="112" t="str">
        <f t="shared" si="2"/>
        <v>2021/07</v>
      </c>
    </row>
    <row r="146" ht="12.75" spans="1:9">
      <c r="A146" s="118" t="s">
        <v>250</v>
      </c>
      <c r="B146" s="118" t="s">
        <v>55</v>
      </c>
      <c r="C146" s="118" t="s">
        <v>251</v>
      </c>
      <c r="D146" s="118" t="s">
        <v>146</v>
      </c>
      <c r="E146" s="122" t="s">
        <v>85</v>
      </c>
      <c r="F146" s="123">
        <v>44383.4199074074</v>
      </c>
      <c r="G146" s="124">
        <v>4</v>
      </c>
      <c r="H146" s="125">
        <v>23</v>
      </c>
      <c r="I146" s="112" t="str">
        <f t="shared" si="2"/>
        <v>2021/07</v>
      </c>
    </row>
    <row r="147" ht="12.75" spans="1:9">
      <c r="A147" s="118" t="s">
        <v>252</v>
      </c>
      <c r="B147" s="118" t="s">
        <v>55</v>
      </c>
      <c r="C147" s="118" t="s">
        <v>168</v>
      </c>
      <c r="D147" s="118" t="s">
        <v>146</v>
      </c>
      <c r="E147" s="122" t="s">
        <v>58</v>
      </c>
      <c r="F147" s="123">
        <v>44383.4480324074</v>
      </c>
      <c r="G147" s="124">
        <v>5</v>
      </c>
      <c r="H147" s="126">
        <v>10</v>
      </c>
      <c r="I147" s="112" t="str">
        <f t="shared" si="2"/>
        <v>2021/07</v>
      </c>
    </row>
    <row r="148" ht="12.75" spans="1:9">
      <c r="A148" s="118" t="s">
        <v>253</v>
      </c>
      <c r="B148" s="118" t="s">
        <v>55</v>
      </c>
      <c r="C148" s="118" t="s">
        <v>75</v>
      </c>
      <c r="D148" s="118" t="s">
        <v>146</v>
      </c>
      <c r="E148" s="122" t="s">
        <v>254</v>
      </c>
      <c r="F148" s="123">
        <v>44383.5972453703</v>
      </c>
      <c r="G148" s="124">
        <v>3</v>
      </c>
      <c r="H148" s="126">
        <v>100</v>
      </c>
      <c r="I148" s="112" t="str">
        <f t="shared" si="2"/>
        <v>2021/07</v>
      </c>
    </row>
    <row r="149" ht="12.75" spans="1:9">
      <c r="A149" s="118" t="s">
        <v>255</v>
      </c>
      <c r="B149" s="118" t="s">
        <v>55</v>
      </c>
      <c r="C149" s="118" t="s">
        <v>73</v>
      </c>
      <c r="D149" s="118" t="s">
        <v>146</v>
      </c>
      <c r="E149" s="122" t="s">
        <v>256</v>
      </c>
      <c r="F149" s="123">
        <v>44378.6173842592</v>
      </c>
      <c r="G149" s="124">
        <v>6</v>
      </c>
      <c r="H149" s="126">
        <v>43</v>
      </c>
      <c r="I149" s="112" t="str">
        <f t="shared" si="2"/>
        <v>2021/07</v>
      </c>
    </row>
    <row r="150" ht="12.75" spans="1:9">
      <c r="A150" s="118" t="s">
        <v>257</v>
      </c>
      <c r="B150" s="118" t="s">
        <v>55</v>
      </c>
      <c r="C150" s="118" t="s">
        <v>111</v>
      </c>
      <c r="D150" s="118" t="s">
        <v>146</v>
      </c>
      <c r="E150" s="122" t="s">
        <v>93</v>
      </c>
      <c r="F150" s="123">
        <v>44398.8611458333</v>
      </c>
      <c r="G150" s="124">
        <v>4</v>
      </c>
      <c r="H150" s="125">
        <v>23</v>
      </c>
      <c r="I150" s="112" t="str">
        <f t="shared" si="2"/>
        <v>2021/07</v>
      </c>
    </row>
    <row r="151" ht="12.75" spans="1:9">
      <c r="A151" s="118" t="s">
        <v>258</v>
      </c>
      <c r="B151" s="118" t="s">
        <v>55</v>
      </c>
      <c r="C151" s="118" t="s">
        <v>62</v>
      </c>
      <c r="D151" s="118" t="s">
        <v>146</v>
      </c>
      <c r="E151" s="122" t="s">
        <v>259</v>
      </c>
      <c r="F151" s="123">
        <v>44398.4849768518</v>
      </c>
      <c r="G151" s="124">
        <v>4</v>
      </c>
      <c r="H151" s="126">
        <v>10</v>
      </c>
      <c r="I151" s="112" t="str">
        <f t="shared" si="2"/>
        <v>2021/07</v>
      </c>
    </row>
    <row r="152" ht="12.75" spans="1:9">
      <c r="A152" s="118" t="s">
        <v>260</v>
      </c>
      <c r="B152" s="118" t="s">
        <v>55</v>
      </c>
      <c r="C152" s="118" t="s">
        <v>150</v>
      </c>
      <c r="D152" s="118" t="s">
        <v>146</v>
      </c>
      <c r="E152" s="122" t="s">
        <v>66</v>
      </c>
      <c r="F152" s="123">
        <v>44398.5735532407</v>
      </c>
      <c r="G152" s="124">
        <v>2</v>
      </c>
      <c r="H152" s="126">
        <v>100</v>
      </c>
      <c r="I152" s="112" t="str">
        <f t="shared" si="2"/>
        <v>2021/07</v>
      </c>
    </row>
    <row r="153" ht="12.75" spans="1:9">
      <c r="A153" s="118" t="s">
        <v>261</v>
      </c>
      <c r="B153" s="118" t="s">
        <v>55</v>
      </c>
      <c r="C153" s="118" t="s">
        <v>73</v>
      </c>
      <c r="D153" s="118" t="s">
        <v>146</v>
      </c>
      <c r="E153" s="122" t="s">
        <v>147</v>
      </c>
      <c r="F153" s="123">
        <v>44398.4877199074</v>
      </c>
      <c r="G153" s="124">
        <v>4</v>
      </c>
      <c r="H153" s="126">
        <v>43</v>
      </c>
      <c r="I153" s="112" t="str">
        <f t="shared" si="2"/>
        <v>2021/07</v>
      </c>
    </row>
    <row r="154" ht="12.75" spans="1:9">
      <c r="A154" s="118" t="s">
        <v>262</v>
      </c>
      <c r="B154" s="118" t="s">
        <v>55</v>
      </c>
      <c r="C154" s="118" t="s">
        <v>168</v>
      </c>
      <c r="D154" s="118" t="s">
        <v>146</v>
      </c>
      <c r="E154" s="122" t="s">
        <v>58</v>
      </c>
      <c r="F154" s="123">
        <v>44392.8558101851</v>
      </c>
      <c r="G154" s="124">
        <v>3</v>
      </c>
      <c r="H154" s="126">
        <v>70</v>
      </c>
      <c r="I154" s="112" t="str">
        <f t="shared" si="2"/>
        <v>2021/07</v>
      </c>
    </row>
    <row r="155" ht="12.75" spans="1:9">
      <c r="A155" s="118" t="s">
        <v>263</v>
      </c>
      <c r="B155" s="118" t="s">
        <v>55</v>
      </c>
      <c r="C155" s="118" t="s">
        <v>73</v>
      </c>
      <c r="D155" s="118" t="s">
        <v>146</v>
      </c>
      <c r="E155" s="122" t="s">
        <v>58</v>
      </c>
      <c r="F155" s="123">
        <v>44392.9057638888</v>
      </c>
      <c r="G155" s="124">
        <v>2</v>
      </c>
      <c r="H155" s="125">
        <v>30</v>
      </c>
      <c r="I155" s="112" t="str">
        <f t="shared" si="2"/>
        <v>2021/07</v>
      </c>
    </row>
    <row r="156" ht="12.75" spans="1:9">
      <c r="A156" s="118" t="s">
        <v>264</v>
      </c>
      <c r="B156" s="118" t="s">
        <v>55</v>
      </c>
      <c r="C156" s="118" t="s">
        <v>92</v>
      </c>
      <c r="D156" s="118" t="s">
        <v>146</v>
      </c>
      <c r="E156" s="122" t="s">
        <v>97</v>
      </c>
      <c r="F156" s="123">
        <v>44393.4059953703</v>
      </c>
      <c r="G156" s="124">
        <v>9</v>
      </c>
      <c r="H156" s="126">
        <v>10</v>
      </c>
      <c r="I156" s="112" t="str">
        <f t="shared" si="2"/>
        <v>2021/07</v>
      </c>
    </row>
    <row r="157" ht="12.75" spans="1:9">
      <c r="A157" s="118" t="s">
        <v>265</v>
      </c>
      <c r="B157" s="118" t="s">
        <v>55</v>
      </c>
      <c r="C157" s="118" t="s">
        <v>73</v>
      </c>
      <c r="D157" s="118" t="s">
        <v>146</v>
      </c>
      <c r="E157" s="122" t="s">
        <v>58</v>
      </c>
      <c r="F157" s="123">
        <v>44392.8838657407</v>
      </c>
      <c r="G157" s="124">
        <v>3</v>
      </c>
      <c r="H157" s="126">
        <v>4</v>
      </c>
      <c r="I157" s="112" t="str">
        <f t="shared" si="2"/>
        <v>2021/07</v>
      </c>
    </row>
    <row r="158" ht="12.75" spans="1:9">
      <c r="A158" s="118" t="s">
        <v>266</v>
      </c>
      <c r="B158" s="118" t="s">
        <v>55</v>
      </c>
      <c r="C158" s="118" t="s">
        <v>62</v>
      </c>
      <c r="D158" s="118" t="s">
        <v>146</v>
      </c>
      <c r="E158" s="122" t="s">
        <v>85</v>
      </c>
      <c r="F158" s="123">
        <v>44393.4636805555</v>
      </c>
      <c r="G158" s="124">
        <v>4</v>
      </c>
      <c r="H158" s="126">
        <v>5</v>
      </c>
      <c r="I158" s="112" t="str">
        <f t="shared" si="2"/>
        <v>2021/07</v>
      </c>
    </row>
    <row r="159" ht="12.75" spans="1:9">
      <c r="A159" s="118" t="s">
        <v>267</v>
      </c>
      <c r="B159" s="118" t="s">
        <v>55</v>
      </c>
      <c r="C159" s="118" t="s">
        <v>115</v>
      </c>
      <c r="D159" s="118" t="s">
        <v>146</v>
      </c>
      <c r="E159" s="122" t="s">
        <v>97</v>
      </c>
      <c r="F159" s="123">
        <v>44393.4223263888</v>
      </c>
      <c r="G159" s="124">
        <v>5</v>
      </c>
      <c r="H159" s="126">
        <v>7</v>
      </c>
      <c r="I159" s="112" t="str">
        <f t="shared" si="2"/>
        <v>2021/07</v>
      </c>
    </row>
    <row r="160" ht="12.75" spans="1:9">
      <c r="A160" s="118" t="s">
        <v>268</v>
      </c>
      <c r="B160" s="118" t="s">
        <v>55</v>
      </c>
      <c r="C160" s="118" t="s">
        <v>168</v>
      </c>
      <c r="D160" s="118" t="s">
        <v>146</v>
      </c>
      <c r="E160" s="122" t="s">
        <v>58</v>
      </c>
      <c r="F160" s="123">
        <v>44392.9088310185</v>
      </c>
      <c r="G160" s="124">
        <v>2</v>
      </c>
      <c r="H160" s="126">
        <v>33</v>
      </c>
      <c r="I160" s="112" t="str">
        <f t="shared" si="2"/>
        <v>2021/07</v>
      </c>
    </row>
    <row r="161" ht="12.75" spans="1:9">
      <c r="A161" s="118" t="s">
        <v>269</v>
      </c>
      <c r="B161" s="118" t="s">
        <v>55</v>
      </c>
      <c r="C161" s="118" t="s">
        <v>92</v>
      </c>
      <c r="D161" s="118" t="s">
        <v>146</v>
      </c>
      <c r="E161" s="122" t="s">
        <v>93</v>
      </c>
      <c r="F161" s="123">
        <v>44393.4382407407</v>
      </c>
      <c r="G161" s="124">
        <v>4</v>
      </c>
      <c r="H161" s="126">
        <v>21</v>
      </c>
      <c r="I161" s="112" t="str">
        <f t="shared" si="2"/>
        <v>2021/07</v>
      </c>
    </row>
    <row r="162" ht="12.75" spans="1:9">
      <c r="A162" s="118" t="s">
        <v>270</v>
      </c>
      <c r="B162" s="118" t="s">
        <v>55</v>
      </c>
      <c r="C162" s="118" t="s">
        <v>73</v>
      </c>
      <c r="D162" s="118" t="s">
        <v>146</v>
      </c>
      <c r="E162" s="122" t="s">
        <v>58</v>
      </c>
      <c r="F162" s="123">
        <v>44392.8837152777</v>
      </c>
      <c r="G162" s="124">
        <v>2</v>
      </c>
      <c r="H162" s="125">
        <v>23</v>
      </c>
      <c r="I162" s="112" t="str">
        <f t="shared" si="2"/>
        <v>2021/07</v>
      </c>
    </row>
    <row r="163" ht="12.75" spans="1:9">
      <c r="A163" s="118" t="s">
        <v>271</v>
      </c>
      <c r="B163" s="118" t="s">
        <v>55</v>
      </c>
      <c r="C163" s="118" t="s">
        <v>168</v>
      </c>
      <c r="D163" s="118" t="s">
        <v>146</v>
      </c>
      <c r="E163" s="122" t="s">
        <v>58</v>
      </c>
      <c r="F163" s="123">
        <v>44389.8186921296</v>
      </c>
      <c r="G163" s="124">
        <v>2</v>
      </c>
      <c r="H163" s="126">
        <v>10</v>
      </c>
      <c r="I163" s="112" t="str">
        <f t="shared" si="2"/>
        <v>2021/07</v>
      </c>
    </row>
    <row r="164" ht="12.75" spans="1:9">
      <c r="A164" s="118" t="s">
        <v>272</v>
      </c>
      <c r="B164" s="118" t="s">
        <v>55</v>
      </c>
      <c r="C164" s="118" t="s">
        <v>73</v>
      </c>
      <c r="D164" s="118" t="s">
        <v>146</v>
      </c>
      <c r="E164" s="122" t="s">
        <v>58</v>
      </c>
      <c r="F164" s="123">
        <v>44389.7931018518</v>
      </c>
      <c r="G164" s="124">
        <v>2</v>
      </c>
      <c r="H164" s="126">
        <v>100</v>
      </c>
      <c r="I164" s="112" t="str">
        <f t="shared" si="2"/>
        <v>2021/07</v>
      </c>
    </row>
    <row r="165" ht="12.75" spans="1:9">
      <c r="A165" s="118" t="s">
        <v>273</v>
      </c>
      <c r="B165" s="118" t="s">
        <v>55</v>
      </c>
      <c r="C165" s="118" t="s">
        <v>73</v>
      </c>
      <c r="D165" s="118" t="s">
        <v>146</v>
      </c>
      <c r="E165" s="122" t="s">
        <v>58</v>
      </c>
      <c r="F165" s="123">
        <v>44389.8770023148</v>
      </c>
      <c r="G165" s="124">
        <v>5</v>
      </c>
      <c r="H165" s="126">
        <v>43</v>
      </c>
      <c r="I165" s="112" t="str">
        <f t="shared" si="2"/>
        <v>2021/07</v>
      </c>
    </row>
    <row r="166" ht="12.75" spans="1:9">
      <c r="A166" s="118" t="s">
        <v>274</v>
      </c>
      <c r="B166" s="118" t="s">
        <v>55</v>
      </c>
      <c r="C166" s="118" t="s">
        <v>73</v>
      </c>
      <c r="D166" s="118" t="s">
        <v>146</v>
      </c>
      <c r="E166" s="122" t="s">
        <v>85</v>
      </c>
      <c r="F166" s="123">
        <v>44389.8762847222</v>
      </c>
      <c r="G166" s="124">
        <v>4</v>
      </c>
      <c r="H166" s="125">
        <v>23</v>
      </c>
      <c r="I166" s="112" t="str">
        <f t="shared" si="2"/>
        <v>2021/07</v>
      </c>
    </row>
    <row r="167" ht="12.75" spans="1:9">
      <c r="A167" s="118" t="s">
        <v>275</v>
      </c>
      <c r="B167" s="118" t="s">
        <v>55</v>
      </c>
      <c r="C167" s="118" t="s">
        <v>168</v>
      </c>
      <c r="D167" s="118" t="s">
        <v>146</v>
      </c>
      <c r="E167" s="122" t="s">
        <v>58</v>
      </c>
      <c r="F167" s="123">
        <v>44389.8393171296</v>
      </c>
      <c r="G167" s="124">
        <v>3</v>
      </c>
      <c r="H167" s="126">
        <v>10</v>
      </c>
      <c r="I167" s="112" t="str">
        <f t="shared" si="2"/>
        <v>2021/07</v>
      </c>
    </row>
    <row r="168" ht="12.75" spans="1:9">
      <c r="A168" s="118" t="s">
        <v>276</v>
      </c>
      <c r="B168" s="118" t="s">
        <v>55</v>
      </c>
      <c r="C168" s="118" t="s">
        <v>73</v>
      </c>
      <c r="D168" s="118" t="s">
        <v>146</v>
      </c>
      <c r="E168" s="122" t="s">
        <v>58</v>
      </c>
      <c r="F168" s="123">
        <v>44389.795162037</v>
      </c>
      <c r="G168" s="124">
        <v>4</v>
      </c>
      <c r="H168" s="126">
        <v>100</v>
      </c>
      <c r="I168" s="112" t="str">
        <f t="shared" si="2"/>
        <v>2021/07</v>
      </c>
    </row>
    <row r="169" ht="12.75" spans="1:9">
      <c r="A169" s="118" t="s">
        <v>277</v>
      </c>
      <c r="B169" s="118" t="s">
        <v>55</v>
      </c>
      <c r="C169" s="118" t="s">
        <v>177</v>
      </c>
      <c r="D169" s="118" t="s">
        <v>146</v>
      </c>
      <c r="E169" s="122" t="s">
        <v>58</v>
      </c>
      <c r="F169" s="123">
        <v>44389.8313773148</v>
      </c>
      <c r="G169" s="124">
        <v>2</v>
      </c>
      <c r="H169" s="126">
        <v>43</v>
      </c>
      <c r="I169" s="112" t="str">
        <f t="shared" si="2"/>
        <v>2021/07</v>
      </c>
    </row>
    <row r="170" ht="12.75" spans="1:9">
      <c r="A170" s="118" t="s">
        <v>278</v>
      </c>
      <c r="B170" s="118" t="s">
        <v>55</v>
      </c>
      <c r="C170" s="118" t="s">
        <v>73</v>
      </c>
      <c r="D170" s="118" t="s">
        <v>146</v>
      </c>
      <c r="E170" s="122" t="s">
        <v>85</v>
      </c>
      <c r="F170" s="123">
        <v>44389.8120717592</v>
      </c>
      <c r="G170" s="124">
        <v>2</v>
      </c>
      <c r="H170" s="126">
        <v>70</v>
      </c>
      <c r="I170" s="112" t="str">
        <f t="shared" si="2"/>
        <v>2021/07</v>
      </c>
    </row>
    <row r="171" ht="12.75" spans="1:9">
      <c r="A171" s="118" t="s">
        <v>279</v>
      </c>
      <c r="B171" s="118" t="s">
        <v>55</v>
      </c>
      <c r="C171" s="118" t="s">
        <v>220</v>
      </c>
      <c r="D171" s="118" t="s">
        <v>146</v>
      </c>
      <c r="E171" s="122" t="s">
        <v>93</v>
      </c>
      <c r="F171" s="123">
        <v>44383.6946296296</v>
      </c>
      <c r="G171" s="124">
        <v>3</v>
      </c>
      <c r="H171" s="125">
        <v>30</v>
      </c>
      <c r="I171" s="112" t="str">
        <f t="shared" si="2"/>
        <v>2021/07</v>
      </c>
    </row>
    <row r="172" ht="12.75" spans="1:9">
      <c r="A172" s="118" t="s">
        <v>280</v>
      </c>
      <c r="B172" s="118" t="s">
        <v>55</v>
      </c>
      <c r="C172" s="118" t="s">
        <v>198</v>
      </c>
      <c r="D172" s="118" t="s">
        <v>146</v>
      </c>
      <c r="E172" s="122" t="s">
        <v>66</v>
      </c>
      <c r="F172" s="123">
        <v>44382.4202083333</v>
      </c>
      <c r="G172" s="124">
        <v>5</v>
      </c>
      <c r="H172" s="126">
        <v>10</v>
      </c>
      <c r="I172" s="112" t="str">
        <f t="shared" si="2"/>
        <v>2021/07</v>
      </c>
    </row>
    <row r="173" ht="12.75" spans="1:9">
      <c r="A173" s="118" t="s">
        <v>281</v>
      </c>
      <c r="B173" s="118" t="s">
        <v>55</v>
      </c>
      <c r="C173" s="118" t="s">
        <v>96</v>
      </c>
      <c r="D173" s="118" t="s">
        <v>146</v>
      </c>
      <c r="E173" s="122" t="s">
        <v>97</v>
      </c>
      <c r="F173" s="123">
        <v>44382.4490509259</v>
      </c>
      <c r="G173" s="124">
        <v>6</v>
      </c>
      <c r="H173" s="126">
        <v>4</v>
      </c>
      <c r="I173" s="112" t="str">
        <f t="shared" si="2"/>
        <v>2021/07</v>
      </c>
    </row>
    <row r="174" ht="12.75" spans="1:9">
      <c r="A174" s="118" t="s">
        <v>282</v>
      </c>
      <c r="B174" s="118" t="s">
        <v>55</v>
      </c>
      <c r="C174" s="118" t="s">
        <v>150</v>
      </c>
      <c r="D174" s="118" t="s">
        <v>146</v>
      </c>
      <c r="E174" s="122" t="s">
        <v>66</v>
      </c>
      <c r="F174" s="123">
        <v>44379.7608101851</v>
      </c>
      <c r="G174" s="124">
        <v>2</v>
      </c>
      <c r="H174" s="126">
        <v>5</v>
      </c>
      <c r="I174" s="112" t="str">
        <f t="shared" si="2"/>
        <v>2021/07</v>
      </c>
    </row>
    <row r="175" ht="12.75" spans="1:9">
      <c r="A175" s="118" t="s">
        <v>283</v>
      </c>
      <c r="B175" s="118" t="s">
        <v>55</v>
      </c>
      <c r="C175" s="118" t="s">
        <v>284</v>
      </c>
      <c r="D175" s="118" t="s">
        <v>146</v>
      </c>
      <c r="E175" s="122" t="s">
        <v>85</v>
      </c>
      <c r="F175" s="123">
        <v>44379.6944328703</v>
      </c>
      <c r="G175" s="124">
        <v>2</v>
      </c>
      <c r="H175" s="126">
        <v>7</v>
      </c>
      <c r="I175" s="112" t="str">
        <f t="shared" si="2"/>
        <v>2021/07</v>
      </c>
    </row>
    <row r="176" ht="12.75" spans="1:9">
      <c r="A176" s="118" t="s">
        <v>285</v>
      </c>
      <c r="B176" s="118" t="s">
        <v>55</v>
      </c>
      <c r="C176" s="118" t="s">
        <v>150</v>
      </c>
      <c r="D176" s="118" t="s">
        <v>146</v>
      </c>
      <c r="E176" s="122" t="s">
        <v>66</v>
      </c>
      <c r="F176" s="123">
        <v>44379.7058564814</v>
      </c>
      <c r="G176" s="124">
        <v>2</v>
      </c>
      <c r="H176" s="126">
        <v>33</v>
      </c>
      <c r="I176" s="112" t="str">
        <f t="shared" si="2"/>
        <v>2021/07</v>
      </c>
    </row>
    <row r="177" ht="12.75" spans="1:9">
      <c r="A177" s="118" t="s">
        <v>286</v>
      </c>
      <c r="B177" s="118" t="s">
        <v>55</v>
      </c>
      <c r="C177" s="118" t="s">
        <v>198</v>
      </c>
      <c r="D177" s="118" t="s">
        <v>146</v>
      </c>
      <c r="E177" s="122" t="s">
        <v>66</v>
      </c>
      <c r="F177" s="123">
        <v>44399.6023379629</v>
      </c>
      <c r="G177" s="124">
        <v>6</v>
      </c>
      <c r="H177" s="126">
        <v>21</v>
      </c>
      <c r="I177" s="112" t="str">
        <f t="shared" si="2"/>
        <v>2021/07</v>
      </c>
    </row>
    <row r="178" ht="12.75" spans="1:9">
      <c r="A178" s="118" t="s">
        <v>287</v>
      </c>
      <c r="B178" s="118" t="s">
        <v>55</v>
      </c>
      <c r="C178" s="118" t="s">
        <v>288</v>
      </c>
      <c r="D178" s="118" t="s">
        <v>146</v>
      </c>
      <c r="E178" s="122" t="s">
        <v>93</v>
      </c>
      <c r="F178" s="123">
        <v>44399.6507291666</v>
      </c>
      <c r="G178" s="124">
        <v>5</v>
      </c>
      <c r="H178" s="125">
        <v>23</v>
      </c>
      <c r="I178" s="112" t="str">
        <f t="shared" si="2"/>
        <v>2021/07</v>
      </c>
    </row>
    <row r="179" ht="12.75" spans="1:9">
      <c r="A179" s="118" t="s">
        <v>289</v>
      </c>
      <c r="B179" s="118" t="s">
        <v>55</v>
      </c>
      <c r="C179" s="118" t="s">
        <v>150</v>
      </c>
      <c r="D179" s="118" t="s">
        <v>146</v>
      </c>
      <c r="E179" s="122" t="s">
        <v>66</v>
      </c>
      <c r="F179" s="123">
        <v>44399.4253819444</v>
      </c>
      <c r="G179" s="124">
        <v>3</v>
      </c>
      <c r="H179" s="126">
        <v>10</v>
      </c>
      <c r="I179" s="112" t="str">
        <f t="shared" si="2"/>
        <v>2021/07</v>
      </c>
    </row>
    <row r="180" ht="12.75" spans="1:9">
      <c r="A180" s="118" t="s">
        <v>290</v>
      </c>
      <c r="B180" s="118" t="s">
        <v>55</v>
      </c>
      <c r="C180" s="118" t="s">
        <v>152</v>
      </c>
      <c r="D180" s="118" t="s">
        <v>146</v>
      </c>
      <c r="E180" s="122" t="s">
        <v>153</v>
      </c>
      <c r="F180" s="123">
        <v>44399.3945833333</v>
      </c>
      <c r="G180" s="124">
        <v>3</v>
      </c>
      <c r="H180" s="126">
        <v>100</v>
      </c>
      <c r="I180" s="112" t="str">
        <f t="shared" si="2"/>
        <v>2021/07</v>
      </c>
    </row>
    <row r="181" ht="12.75" spans="1:9">
      <c r="A181" s="118" t="s">
        <v>291</v>
      </c>
      <c r="B181" s="118" t="s">
        <v>55</v>
      </c>
      <c r="C181" s="118" t="s">
        <v>168</v>
      </c>
      <c r="D181" s="118" t="s">
        <v>146</v>
      </c>
      <c r="E181" s="122" t="s">
        <v>147</v>
      </c>
      <c r="F181" s="123">
        <v>44399.5282754629</v>
      </c>
      <c r="G181" s="124">
        <v>2</v>
      </c>
      <c r="H181" s="126">
        <v>43</v>
      </c>
      <c r="I181" s="112" t="str">
        <f t="shared" si="2"/>
        <v>2021/07</v>
      </c>
    </row>
    <row r="182" ht="12.75" spans="1:9">
      <c r="A182" s="118" t="s">
        <v>292</v>
      </c>
      <c r="B182" s="118" t="s">
        <v>55</v>
      </c>
      <c r="C182" s="118" t="s">
        <v>177</v>
      </c>
      <c r="D182" s="118" t="s">
        <v>146</v>
      </c>
      <c r="E182" s="122" t="s">
        <v>293</v>
      </c>
      <c r="F182" s="123">
        <v>44391.6957754629</v>
      </c>
      <c r="G182" s="124">
        <v>22</v>
      </c>
      <c r="H182" s="125">
        <v>23</v>
      </c>
      <c r="I182" s="112" t="str">
        <f t="shared" si="2"/>
        <v>2021/07</v>
      </c>
    </row>
    <row r="183" ht="12.75" spans="1:9">
      <c r="A183" s="118" t="s">
        <v>294</v>
      </c>
      <c r="B183" s="118" t="s">
        <v>55</v>
      </c>
      <c r="C183" s="118" t="s">
        <v>96</v>
      </c>
      <c r="D183" s="118" t="s">
        <v>146</v>
      </c>
      <c r="E183" s="122" t="s">
        <v>97</v>
      </c>
      <c r="F183" s="123">
        <v>44392.7603587962</v>
      </c>
      <c r="G183" s="124">
        <v>4</v>
      </c>
      <c r="H183" s="126">
        <v>10</v>
      </c>
      <c r="I183" s="112" t="str">
        <f t="shared" si="2"/>
        <v>2021/07</v>
      </c>
    </row>
    <row r="184" ht="12.75" spans="1:9">
      <c r="A184" s="118" t="s">
        <v>295</v>
      </c>
      <c r="B184" s="118" t="s">
        <v>55</v>
      </c>
      <c r="C184" s="118" t="s">
        <v>73</v>
      </c>
      <c r="D184" s="118" t="s">
        <v>146</v>
      </c>
      <c r="E184" s="122" t="s">
        <v>85</v>
      </c>
      <c r="F184" s="123">
        <v>44392.3797106481</v>
      </c>
      <c r="G184" s="124">
        <v>5</v>
      </c>
      <c r="H184" s="126">
        <v>100</v>
      </c>
      <c r="I184" s="112" t="str">
        <f t="shared" si="2"/>
        <v>2021/07</v>
      </c>
    </row>
    <row r="185" ht="12.75" spans="1:9">
      <c r="A185" s="118" t="s">
        <v>296</v>
      </c>
      <c r="B185" s="118" t="s">
        <v>55</v>
      </c>
      <c r="C185" s="118" t="s">
        <v>73</v>
      </c>
      <c r="D185" s="118" t="s">
        <v>146</v>
      </c>
      <c r="E185" s="122" t="s">
        <v>58</v>
      </c>
      <c r="F185" s="123">
        <v>44391.8358680555</v>
      </c>
      <c r="G185" s="124">
        <v>2</v>
      </c>
      <c r="H185" s="126">
        <v>43</v>
      </c>
      <c r="I185" s="112" t="str">
        <f t="shared" si="2"/>
        <v>2021/07</v>
      </c>
    </row>
    <row r="186" ht="12.75" spans="1:9">
      <c r="A186" s="118" t="s">
        <v>297</v>
      </c>
      <c r="B186" s="118" t="s">
        <v>55</v>
      </c>
      <c r="C186" s="118" t="s">
        <v>73</v>
      </c>
      <c r="D186" s="118" t="s">
        <v>146</v>
      </c>
      <c r="E186" s="122" t="s">
        <v>58</v>
      </c>
      <c r="F186" s="123">
        <v>44392.4307986111</v>
      </c>
      <c r="G186" s="124">
        <v>2</v>
      </c>
      <c r="H186" s="126">
        <v>70</v>
      </c>
      <c r="I186" s="112" t="str">
        <f t="shared" si="2"/>
        <v>2021/07</v>
      </c>
    </row>
    <row r="187" ht="12.75" spans="1:9">
      <c r="A187" s="118" t="s">
        <v>298</v>
      </c>
      <c r="B187" s="118" t="s">
        <v>55</v>
      </c>
      <c r="C187" s="118" t="s">
        <v>73</v>
      </c>
      <c r="D187" s="118" t="s">
        <v>146</v>
      </c>
      <c r="E187" s="122" t="s">
        <v>58</v>
      </c>
      <c r="F187" s="123">
        <v>44392.407199074</v>
      </c>
      <c r="G187" s="124">
        <v>2</v>
      </c>
      <c r="H187" s="125">
        <v>30</v>
      </c>
      <c r="I187" s="112" t="str">
        <f t="shared" si="2"/>
        <v>2021/07</v>
      </c>
    </row>
    <row r="188" ht="12.75" spans="1:9">
      <c r="A188" s="118" t="s">
        <v>299</v>
      </c>
      <c r="B188" s="118" t="s">
        <v>55</v>
      </c>
      <c r="C188" s="118" t="s">
        <v>56</v>
      </c>
      <c r="D188" s="118" t="s">
        <v>146</v>
      </c>
      <c r="E188" s="122" t="s">
        <v>82</v>
      </c>
      <c r="F188" s="123">
        <v>44392.5569444444</v>
      </c>
      <c r="G188" s="124">
        <v>2</v>
      </c>
      <c r="H188" s="126">
        <v>10</v>
      </c>
      <c r="I188" s="112" t="str">
        <f t="shared" si="2"/>
        <v>2021/07</v>
      </c>
    </row>
    <row r="189" ht="12.75" spans="1:9">
      <c r="A189" s="118" t="s">
        <v>300</v>
      </c>
      <c r="B189" s="118" t="s">
        <v>55</v>
      </c>
      <c r="C189" s="118" t="s">
        <v>150</v>
      </c>
      <c r="D189" s="118" t="s">
        <v>146</v>
      </c>
      <c r="E189" s="122" t="s">
        <v>66</v>
      </c>
      <c r="F189" s="123">
        <v>44392.4487268518</v>
      </c>
      <c r="G189" s="124">
        <v>2</v>
      </c>
      <c r="H189" s="126">
        <v>4</v>
      </c>
      <c r="I189" s="112" t="str">
        <f t="shared" si="2"/>
        <v>2021/07</v>
      </c>
    </row>
    <row r="190" ht="12.75" spans="1:9">
      <c r="A190" s="118" t="s">
        <v>301</v>
      </c>
      <c r="B190" s="118" t="s">
        <v>55</v>
      </c>
      <c r="C190" s="118" t="s">
        <v>73</v>
      </c>
      <c r="D190" s="118" t="s">
        <v>146</v>
      </c>
      <c r="E190" s="122" t="s">
        <v>58</v>
      </c>
      <c r="F190" s="123">
        <v>44386.7325810185</v>
      </c>
      <c r="G190" s="124">
        <v>2</v>
      </c>
      <c r="H190" s="126">
        <v>5</v>
      </c>
      <c r="I190" s="112" t="str">
        <f t="shared" si="2"/>
        <v>2021/07</v>
      </c>
    </row>
    <row r="191" ht="12.75" spans="1:9">
      <c r="A191" s="118" t="s">
        <v>302</v>
      </c>
      <c r="B191" s="118" t="s">
        <v>55</v>
      </c>
      <c r="C191" s="118" t="s">
        <v>81</v>
      </c>
      <c r="D191" s="118" t="s">
        <v>146</v>
      </c>
      <c r="E191" s="122" t="s">
        <v>303</v>
      </c>
      <c r="F191" s="123">
        <v>44386.7250347222</v>
      </c>
      <c r="G191" s="124">
        <v>2</v>
      </c>
      <c r="H191" s="126">
        <v>7</v>
      </c>
      <c r="I191" s="112" t="str">
        <f t="shared" si="2"/>
        <v>2021/07</v>
      </c>
    </row>
    <row r="192" ht="12.75" spans="1:9">
      <c r="A192" s="118" t="s">
        <v>304</v>
      </c>
      <c r="B192" s="118" t="s">
        <v>55</v>
      </c>
      <c r="C192" s="118" t="s">
        <v>73</v>
      </c>
      <c r="D192" s="118" t="s">
        <v>146</v>
      </c>
      <c r="E192" s="122" t="s">
        <v>58</v>
      </c>
      <c r="F192" s="123">
        <v>44386.7326967592</v>
      </c>
      <c r="G192" s="124">
        <v>2</v>
      </c>
      <c r="H192" s="126">
        <v>33</v>
      </c>
      <c r="I192" s="112" t="str">
        <f t="shared" si="2"/>
        <v>2021/07</v>
      </c>
    </row>
    <row r="193" ht="12.75" spans="1:9">
      <c r="A193" s="118" t="s">
        <v>305</v>
      </c>
      <c r="B193" s="118" t="s">
        <v>55</v>
      </c>
      <c r="C193" s="118" t="s">
        <v>150</v>
      </c>
      <c r="D193" s="118" t="s">
        <v>146</v>
      </c>
      <c r="E193" s="122" t="s">
        <v>66</v>
      </c>
      <c r="F193" s="123">
        <v>44387.6431944444</v>
      </c>
      <c r="G193" s="124">
        <v>3</v>
      </c>
      <c r="H193" s="126">
        <v>21</v>
      </c>
      <c r="I193" s="112" t="str">
        <f t="shared" si="2"/>
        <v>2021/07</v>
      </c>
    </row>
    <row r="194" ht="12.75" spans="1:9">
      <c r="A194" s="118" t="s">
        <v>306</v>
      </c>
      <c r="B194" s="118" t="s">
        <v>55</v>
      </c>
      <c r="C194" s="118" t="s">
        <v>212</v>
      </c>
      <c r="D194" s="118" t="s">
        <v>146</v>
      </c>
      <c r="E194" s="122" t="s">
        <v>213</v>
      </c>
      <c r="F194" s="123">
        <v>44387.6751388888</v>
      </c>
      <c r="G194" s="124">
        <v>2</v>
      </c>
      <c r="H194" s="125">
        <v>23</v>
      </c>
      <c r="I194" s="112" t="str">
        <f t="shared" si="2"/>
        <v>2021/07</v>
      </c>
    </row>
    <row r="195" ht="12.75" spans="1:9">
      <c r="A195" s="118" t="s">
        <v>307</v>
      </c>
      <c r="B195" s="118" t="s">
        <v>55</v>
      </c>
      <c r="C195" s="118" t="s">
        <v>62</v>
      </c>
      <c r="D195" s="118" t="s">
        <v>146</v>
      </c>
      <c r="E195" s="122" t="s">
        <v>58</v>
      </c>
      <c r="F195" s="123">
        <v>44386.7391435185</v>
      </c>
      <c r="G195" s="124">
        <v>3</v>
      </c>
      <c r="H195" s="126">
        <v>10</v>
      </c>
      <c r="I195" s="112" t="str">
        <f t="shared" ref="I195:I258" si="3">IF(F195="","",TEXT(F195,"YYYY/MM"))</f>
        <v>2021/07</v>
      </c>
    </row>
    <row r="196" ht="12.75" spans="1:9">
      <c r="A196" s="118" t="s">
        <v>308</v>
      </c>
      <c r="B196" s="118" t="s">
        <v>55</v>
      </c>
      <c r="C196" s="118" t="s">
        <v>168</v>
      </c>
      <c r="D196" s="118" t="s">
        <v>146</v>
      </c>
      <c r="E196" s="122" t="s">
        <v>58</v>
      </c>
      <c r="F196" s="123">
        <v>44384.7511574074</v>
      </c>
      <c r="G196" s="124">
        <v>6</v>
      </c>
      <c r="H196" s="126">
        <v>100</v>
      </c>
      <c r="I196" s="112" t="str">
        <f t="shared" si="3"/>
        <v>2021/07</v>
      </c>
    </row>
    <row r="197" ht="12.75" spans="1:9">
      <c r="A197" s="118" t="s">
        <v>309</v>
      </c>
      <c r="B197" s="118" t="s">
        <v>55</v>
      </c>
      <c r="C197" s="118" t="s">
        <v>168</v>
      </c>
      <c r="D197" s="118" t="s">
        <v>146</v>
      </c>
      <c r="E197" s="122" t="s">
        <v>58</v>
      </c>
      <c r="F197" s="123">
        <v>44384.8088657407</v>
      </c>
      <c r="G197" s="124">
        <v>3</v>
      </c>
      <c r="H197" s="126">
        <v>43</v>
      </c>
      <c r="I197" s="112" t="str">
        <f t="shared" si="3"/>
        <v>2021/07</v>
      </c>
    </row>
    <row r="198" ht="12.75" spans="1:9">
      <c r="A198" s="118" t="s">
        <v>310</v>
      </c>
      <c r="B198" s="118" t="s">
        <v>55</v>
      </c>
      <c r="C198" s="118" t="s">
        <v>73</v>
      </c>
      <c r="D198" s="118" t="s">
        <v>146</v>
      </c>
      <c r="E198" s="122" t="s">
        <v>58</v>
      </c>
      <c r="F198" s="123">
        <v>44384.8083796296</v>
      </c>
      <c r="G198" s="124">
        <v>2</v>
      </c>
      <c r="H198" s="125">
        <v>23</v>
      </c>
      <c r="I198" s="112" t="str">
        <f t="shared" si="3"/>
        <v>2021/07</v>
      </c>
    </row>
    <row r="199" ht="12.75" spans="1:9">
      <c r="A199" s="118" t="s">
        <v>311</v>
      </c>
      <c r="B199" s="118" t="s">
        <v>55</v>
      </c>
      <c r="C199" s="118" t="s">
        <v>168</v>
      </c>
      <c r="D199" s="118" t="s">
        <v>146</v>
      </c>
      <c r="E199" s="122" t="s">
        <v>58</v>
      </c>
      <c r="F199" s="123">
        <v>44384.769074074</v>
      </c>
      <c r="G199" s="124">
        <v>2</v>
      </c>
      <c r="H199" s="126">
        <v>10</v>
      </c>
      <c r="I199" s="112" t="str">
        <f t="shared" si="3"/>
        <v>2021/07</v>
      </c>
    </row>
    <row r="200" ht="12.75" spans="1:9">
      <c r="A200" s="118" t="s">
        <v>312</v>
      </c>
      <c r="B200" s="118" t="s">
        <v>55</v>
      </c>
      <c r="C200" s="118" t="s">
        <v>198</v>
      </c>
      <c r="D200" s="118" t="s">
        <v>146</v>
      </c>
      <c r="E200" s="122" t="s">
        <v>66</v>
      </c>
      <c r="F200" s="123">
        <v>44379.4878703703</v>
      </c>
      <c r="G200" s="124">
        <v>6</v>
      </c>
      <c r="H200" s="126">
        <v>100</v>
      </c>
      <c r="I200" s="112" t="str">
        <f t="shared" si="3"/>
        <v>2021/07</v>
      </c>
    </row>
    <row r="201" ht="12.75" spans="1:9">
      <c r="A201" s="118" t="s">
        <v>313</v>
      </c>
      <c r="B201" s="118" t="s">
        <v>55</v>
      </c>
      <c r="C201" s="118" t="s">
        <v>115</v>
      </c>
      <c r="D201" s="118" t="s">
        <v>146</v>
      </c>
      <c r="E201" s="122" t="s">
        <v>97</v>
      </c>
      <c r="F201" s="123">
        <v>44379.4239930555</v>
      </c>
      <c r="G201" s="124">
        <v>4</v>
      </c>
      <c r="H201" s="126">
        <v>43</v>
      </c>
      <c r="I201" s="112" t="str">
        <f t="shared" si="3"/>
        <v>2021/07</v>
      </c>
    </row>
    <row r="202" ht="12.75" spans="1:9">
      <c r="A202" s="118" t="s">
        <v>314</v>
      </c>
      <c r="B202" s="118" t="s">
        <v>55</v>
      </c>
      <c r="C202" s="118" t="s">
        <v>75</v>
      </c>
      <c r="D202" s="118" t="s">
        <v>146</v>
      </c>
      <c r="E202" s="122" t="s">
        <v>226</v>
      </c>
      <c r="F202" s="123">
        <v>44378.8911921296</v>
      </c>
      <c r="G202" s="124">
        <v>2</v>
      </c>
      <c r="H202" s="126">
        <v>70</v>
      </c>
      <c r="I202" s="112" t="str">
        <f t="shared" si="3"/>
        <v>2021/07</v>
      </c>
    </row>
    <row r="203" ht="12.75" spans="1:9">
      <c r="A203" s="118" t="s">
        <v>315</v>
      </c>
      <c r="B203" s="118" t="s">
        <v>55</v>
      </c>
      <c r="C203" s="118" t="s">
        <v>73</v>
      </c>
      <c r="D203" s="118" t="s">
        <v>146</v>
      </c>
      <c r="E203" s="122" t="s">
        <v>58</v>
      </c>
      <c r="F203" s="123">
        <v>44379.5510879629</v>
      </c>
      <c r="G203" s="124">
        <v>2</v>
      </c>
      <c r="H203" s="125">
        <v>30</v>
      </c>
      <c r="I203" s="112" t="str">
        <f t="shared" si="3"/>
        <v>2021/07</v>
      </c>
    </row>
    <row r="204" ht="12.75" spans="1:9">
      <c r="A204" s="118" t="s">
        <v>316</v>
      </c>
      <c r="B204" s="118" t="s">
        <v>55</v>
      </c>
      <c r="C204" s="118" t="s">
        <v>60</v>
      </c>
      <c r="D204" s="118" t="s">
        <v>317</v>
      </c>
      <c r="E204" s="122" t="s">
        <v>85</v>
      </c>
      <c r="F204" s="123">
        <v>44385.7702314814</v>
      </c>
      <c r="G204" s="124">
        <v>2</v>
      </c>
      <c r="H204" s="126">
        <v>10</v>
      </c>
      <c r="I204" s="112" t="str">
        <f t="shared" si="3"/>
        <v>2021/07</v>
      </c>
    </row>
    <row r="205" ht="12.75" spans="1:9">
      <c r="A205" s="118" t="s">
        <v>318</v>
      </c>
      <c r="B205" s="118" t="s">
        <v>55</v>
      </c>
      <c r="C205" s="118" t="s">
        <v>319</v>
      </c>
      <c r="D205" s="118" t="s">
        <v>317</v>
      </c>
      <c r="E205" s="122" t="s">
        <v>85</v>
      </c>
      <c r="F205" s="123">
        <v>44389.9108680555</v>
      </c>
      <c r="G205" s="124">
        <v>5</v>
      </c>
      <c r="H205" s="126">
        <v>4</v>
      </c>
      <c r="I205" s="112" t="str">
        <f t="shared" si="3"/>
        <v>2021/07</v>
      </c>
    </row>
    <row r="206" ht="12.75" spans="1:9">
      <c r="A206" s="118" t="s">
        <v>320</v>
      </c>
      <c r="B206" s="118" t="s">
        <v>55</v>
      </c>
      <c r="C206" s="118" t="s">
        <v>198</v>
      </c>
      <c r="D206" s="118" t="s">
        <v>317</v>
      </c>
      <c r="E206" s="122" t="s">
        <v>66</v>
      </c>
      <c r="F206" s="123">
        <v>44397.4070717592</v>
      </c>
      <c r="G206" s="124">
        <v>2</v>
      </c>
      <c r="H206" s="126">
        <v>5</v>
      </c>
      <c r="I206" s="112" t="str">
        <f t="shared" si="3"/>
        <v>2021/07</v>
      </c>
    </row>
    <row r="207" ht="12.75" spans="1:9">
      <c r="A207" s="118" t="s">
        <v>321</v>
      </c>
      <c r="B207" s="118" t="s">
        <v>55</v>
      </c>
      <c r="C207" s="118" t="s">
        <v>177</v>
      </c>
      <c r="D207" s="118" t="s">
        <v>317</v>
      </c>
      <c r="E207" s="122" t="s">
        <v>85</v>
      </c>
      <c r="F207" s="123">
        <v>44397.5846527777</v>
      </c>
      <c r="G207" s="124">
        <v>3</v>
      </c>
      <c r="H207" s="126">
        <v>7</v>
      </c>
      <c r="I207" s="112" t="str">
        <f t="shared" si="3"/>
        <v>2021/07</v>
      </c>
    </row>
    <row r="208" ht="12.75" spans="1:9">
      <c r="A208" s="118" t="s">
        <v>322</v>
      </c>
      <c r="B208" s="118" t="s">
        <v>55</v>
      </c>
      <c r="C208" s="118" t="s">
        <v>152</v>
      </c>
      <c r="D208" s="118" t="s">
        <v>317</v>
      </c>
      <c r="E208" s="122" t="s">
        <v>58</v>
      </c>
      <c r="F208" s="123">
        <v>44399.3943634259</v>
      </c>
      <c r="G208" s="124">
        <v>3</v>
      </c>
      <c r="H208" s="126">
        <v>33</v>
      </c>
      <c r="I208" s="112" t="str">
        <f t="shared" si="3"/>
        <v>2021/07</v>
      </c>
    </row>
    <row r="209" ht="12.75" spans="1:9">
      <c r="A209" s="118" t="s">
        <v>323</v>
      </c>
      <c r="B209" s="118" t="s">
        <v>55</v>
      </c>
      <c r="C209" s="118" t="s">
        <v>92</v>
      </c>
      <c r="D209" s="118" t="s">
        <v>324</v>
      </c>
      <c r="E209" s="122" t="s">
        <v>325</v>
      </c>
      <c r="F209" s="123">
        <v>44379.6729513888</v>
      </c>
      <c r="G209" s="124">
        <v>5</v>
      </c>
      <c r="H209" s="126">
        <v>21</v>
      </c>
      <c r="I209" s="112" t="str">
        <f t="shared" si="3"/>
        <v>2021/07</v>
      </c>
    </row>
    <row r="210" ht="12.75" spans="1:9">
      <c r="A210" s="118" t="s">
        <v>326</v>
      </c>
      <c r="B210" s="118" t="s">
        <v>55</v>
      </c>
      <c r="C210" s="118" t="s">
        <v>77</v>
      </c>
      <c r="D210" s="118" t="s">
        <v>324</v>
      </c>
      <c r="E210" s="122" t="s">
        <v>85</v>
      </c>
      <c r="F210" s="123">
        <v>44392.3643981481</v>
      </c>
      <c r="G210" s="124">
        <v>2</v>
      </c>
      <c r="H210" s="125">
        <v>23</v>
      </c>
      <c r="I210" s="112" t="str">
        <f t="shared" si="3"/>
        <v>2021/07</v>
      </c>
    </row>
    <row r="211" ht="12.75" spans="1:9">
      <c r="A211" s="118" t="s">
        <v>327</v>
      </c>
      <c r="B211" s="118" t="s">
        <v>55</v>
      </c>
      <c r="C211" s="118" t="s">
        <v>60</v>
      </c>
      <c r="D211" s="118" t="s">
        <v>324</v>
      </c>
      <c r="E211" s="122" t="s">
        <v>85</v>
      </c>
      <c r="F211" s="123">
        <v>44385.7668634259</v>
      </c>
      <c r="G211" s="124">
        <v>2</v>
      </c>
      <c r="H211" s="126">
        <v>10</v>
      </c>
      <c r="I211" s="112" t="str">
        <f t="shared" si="3"/>
        <v>2021/07</v>
      </c>
    </row>
    <row r="212" ht="12.75" spans="1:9">
      <c r="A212" s="118" t="s">
        <v>328</v>
      </c>
      <c r="B212" s="118" t="s">
        <v>55</v>
      </c>
      <c r="C212" s="118" t="s">
        <v>77</v>
      </c>
      <c r="D212" s="118" t="s">
        <v>324</v>
      </c>
      <c r="E212" s="122" t="s">
        <v>85</v>
      </c>
      <c r="F212" s="123">
        <v>44392.7720486111</v>
      </c>
      <c r="G212" s="124">
        <v>4</v>
      </c>
      <c r="H212" s="126">
        <v>100</v>
      </c>
      <c r="I212" s="112" t="str">
        <f t="shared" si="3"/>
        <v>2021/07</v>
      </c>
    </row>
    <row r="213" ht="12.75" spans="1:9">
      <c r="A213" s="118" t="s">
        <v>329</v>
      </c>
      <c r="B213" s="118" t="s">
        <v>55</v>
      </c>
      <c r="C213" s="118" t="s">
        <v>77</v>
      </c>
      <c r="D213" s="118" t="s">
        <v>324</v>
      </c>
      <c r="E213" s="122" t="s">
        <v>85</v>
      </c>
      <c r="F213" s="123">
        <v>44393.6535879629</v>
      </c>
      <c r="G213" s="124">
        <v>5</v>
      </c>
      <c r="H213" s="126">
        <v>43</v>
      </c>
      <c r="I213" s="112" t="str">
        <f t="shared" si="3"/>
        <v>2021/07</v>
      </c>
    </row>
    <row r="214" ht="12.75" spans="1:9">
      <c r="A214" s="118" t="s">
        <v>330</v>
      </c>
      <c r="B214" s="118" t="s">
        <v>55</v>
      </c>
      <c r="C214" s="118" t="s">
        <v>77</v>
      </c>
      <c r="D214" s="118" t="s">
        <v>324</v>
      </c>
      <c r="E214" s="122" t="s">
        <v>85</v>
      </c>
      <c r="F214" s="123">
        <v>44393.4464467592</v>
      </c>
      <c r="G214" s="124">
        <v>2</v>
      </c>
      <c r="H214" s="125">
        <v>23</v>
      </c>
      <c r="I214" s="112" t="str">
        <f t="shared" si="3"/>
        <v>2021/07</v>
      </c>
    </row>
    <row r="215" ht="12.75" spans="1:9">
      <c r="A215" s="118" t="s">
        <v>331</v>
      </c>
      <c r="B215" s="118" t="s">
        <v>55</v>
      </c>
      <c r="C215" s="118" t="s">
        <v>92</v>
      </c>
      <c r="D215" s="118" t="s">
        <v>324</v>
      </c>
      <c r="E215" s="122" t="s">
        <v>93</v>
      </c>
      <c r="F215" s="123">
        <v>44400.7675231481</v>
      </c>
      <c r="G215" s="124">
        <v>2</v>
      </c>
      <c r="H215" s="126">
        <v>10</v>
      </c>
      <c r="I215" s="112" t="str">
        <f t="shared" si="3"/>
        <v>2021/07</v>
      </c>
    </row>
    <row r="216" ht="12.75" spans="1:9">
      <c r="A216" s="118" t="s">
        <v>332</v>
      </c>
      <c r="B216" s="118" t="s">
        <v>55</v>
      </c>
      <c r="C216" s="118" t="s">
        <v>177</v>
      </c>
      <c r="D216" s="118" t="s">
        <v>333</v>
      </c>
      <c r="E216" s="122" t="s">
        <v>58</v>
      </c>
      <c r="F216" s="123">
        <v>44400.5739699074</v>
      </c>
      <c r="G216" s="124">
        <v>5</v>
      </c>
      <c r="H216" s="126">
        <v>100</v>
      </c>
      <c r="I216" s="112" t="str">
        <f t="shared" si="3"/>
        <v>2021/07</v>
      </c>
    </row>
    <row r="217" ht="12.75" spans="1:9">
      <c r="A217" s="118" t="s">
        <v>334</v>
      </c>
      <c r="B217" s="118" t="s">
        <v>55</v>
      </c>
      <c r="C217" s="118" t="s">
        <v>60</v>
      </c>
      <c r="D217" s="118" t="s">
        <v>333</v>
      </c>
      <c r="E217" s="122" t="s">
        <v>58</v>
      </c>
      <c r="F217" s="123">
        <v>44400.792037037</v>
      </c>
      <c r="G217" s="124">
        <v>2</v>
      </c>
      <c r="H217" s="126">
        <v>43</v>
      </c>
      <c r="I217" s="112" t="str">
        <f t="shared" si="3"/>
        <v>2021/07</v>
      </c>
    </row>
    <row r="218" ht="12.75" spans="1:9">
      <c r="A218" s="118" t="s">
        <v>335</v>
      </c>
      <c r="B218" s="118" t="s">
        <v>55</v>
      </c>
      <c r="C218" s="118" t="s">
        <v>60</v>
      </c>
      <c r="D218" s="118" t="s">
        <v>333</v>
      </c>
      <c r="E218" s="122" t="s">
        <v>58</v>
      </c>
      <c r="F218" s="123">
        <v>44400.7789814814</v>
      </c>
      <c r="G218" s="124">
        <v>2</v>
      </c>
      <c r="H218" s="126">
        <v>70</v>
      </c>
      <c r="I218" s="112" t="str">
        <f t="shared" si="3"/>
        <v>2021/07</v>
      </c>
    </row>
    <row r="219" ht="12.75" spans="1:9">
      <c r="A219" s="118" t="s">
        <v>336</v>
      </c>
      <c r="B219" s="118" t="s">
        <v>55</v>
      </c>
      <c r="C219" s="118" t="s">
        <v>111</v>
      </c>
      <c r="D219" s="118" t="s">
        <v>333</v>
      </c>
      <c r="E219" s="122" t="s">
        <v>93</v>
      </c>
      <c r="F219" s="123">
        <v>44396.6617592592</v>
      </c>
      <c r="G219" s="124">
        <v>4</v>
      </c>
      <c r="H219" s="125">
        <v>30</v>
      </c>
      <c r="I219" s="112" t="str">
        <f t="shared" si="3"/>
        <v>2021/07</v>
      </c>
    </row>
    <row r="220" ht="12.75" spans="1:9">
      <c r="A220" s="118" t="s">
        <v>337</v>
      </c>
      <c r="B220" s="118" t="s">
        <v>55</v>
      </c>
      <c r="C220" s="118" t="s">
        <v>338</v>
      </c>
      <c r="D220" s="118" t="s">
        <v>333</v>
      </c>
      <c r="E220" s="122" t="s">
        <v>339</v>
      </c>
      <c r="F220" s="123">
        <v>44390.7123842592</v>
      </c>
      <c r="G220" s="124">
        <v>3</v>
      </c>
      <c r="H220" s="126">
        <v>10</v>
      </c>
      <c r="I220" s="112" t="str">
        <f t="shared" si="3"/>
        <v>2021/07</v>
      </c>
    </row>
    <row r="221" ht="12.75" spans="1:9">
      <c r="A221" s="118" t="s">
        <v>340</v>
      </c>
      <c r="B221" s="118" t="s">
        <v>55</v>
      </c>
      <c r="C221" s="118" t="s">
        <v>177</v>
      </c>
      <c r="D221" s="118" t="s">
        <v>333</v>
      </c>
      <c r="E221" s="122" t="s">
        <v>58</v>
      </c>
      <c r="F221" s="123">
        <v>44399.7867824074</v>
      </c>
      <c r="G221" s="124">
        <v>5</v>
      </c>
      <c r="H221" s="126">
        <v>4</v>
      </c>
      <c r="I221" s="112" t="str">
        <f t="shared" si="3"/>
        <v>2021/07</v>
      </c>
    </row>
    <row r="222" ht="12.75" spans="1:9">
      <c r="A222" s="118" t="s">
        <v>341</v>
      </c>
      <c r="B222" s="118" t="s">
        <v>55</v>
      </c>
      <c r="C222" s="118" t="s">
        <v>342</v>
      </c>
      <c r="D222" s="118" t="s">
        <v>333</v>
      </c>
      <c r="E222" s="122" t="s">
        <v>93</v>
      </c>
      <c r="F222" s="123">
        <v>44399.6368171296</v>
      </c>
      <c r="G222" s="124">
        <v>5</v>
      </c>
      <c r="H222" s="126">
        <v>5</v>
      </c>
      <c r="I222" s="112" t="str">
        <f t="shared" si="3"/>
        <v>2021/07</v>
      </c>
    </row>
    <row r="223" ht="12.75" spans="1:9">
      <c r="A223" s="118" t="s">
        <v>343</v>
      </c>
      <c r="B223" s="118" t="s">
        <v>55</v>
      </c>
      <c r="C223" s="118" t="s">
        <v>177</v>
      </c>
      <c r="D223" s="118" t="s">
        <v>333</v>
      </c>
      <c r="E223" s="122" t="s">
        <v>85</v>
      </c>
      <c r="F223" s="123">
        <v>44399.7621759259</v>
      </c>
      <c r="G223" s="124">
        <v>4</v>
      </c>
      <c r="H223" s="126">
        <v>7</v>
      </c>
      <c r="I223" s="112" t="str">
        <f t="shared" si="3"/>
        <v>2021/07</v>
      </c>
    </row>
    <row r="224" ht="12.75" spans="1:9">
      <c r="A224" s="118" t="s">
        <v>344</v>
      </c>
      <c r="B224" s="118" t="s">
        <v>55</v>
      </c>
      <c r="C224" s="118" t="s">
        <v>177</v>
      </c>
      <c r="D224" s="118" t="s">
        <v>333</v>
      </c>
      <c r="E224" s="122" t="s">
        <v>85</v>
      </c>
      <c r="F224" s="123">
        <v>44399.7891550925</v>
      </c>
      <c r="G224" s="124">
        <v>3</v>
      </c>
      <c r="H224" s="126">
        <v>33</v>
      </c>
      <c r="I224" s="112" t="str">
        <f t="shared" si="3"/>
        <v>2021/07</v>
      </c>
    </row>
    <row r="225" ht="12.75" spans="1:9">
      <c r="A225" s="118" t="s">
        <v>345</v>
      </c>
      <c r="B225" s="118" t="s">
        <v>55</v>
      </c>
      <c r="C225" s="118" t="s">
        <v>60</v>
      </c>
      <c r="D225" s="118" t="s">
        <v>333</v>
      </c>
      <c r="E225" s="122" t="s">
        <v>58</v>
      </c>
      <c r="F225" s="123">
        <v>44392.859386574</v>
      </c>
      <c r="G225" s="124">
        <v>5</v>
      </c>
      <c r="H225" s="126">
        <v>21</v>
      </c>
      <c r="I225" s="112" t="str">
        <f t="shared" si="3"/>
        <v>2021/07</v>
      </c>
    </row>
    <row r="226" ht="12.75" spans="1:9">
      <c r="A226" s="118" t="s">
        <v>346</v>
      </c>
      <c r="B226" s="118" t="s">
        <v>55</v>
      </c>
      <c r="C226" s="118" t="s">
        <v>60</v>
      </c>
      <c r="D226" s="118" t="s">
        <v>333</v>
      </c>
      <c r="E226" s="122" t="s">
        <v>58</v>
      </c>
      <c r="F226" s="123">
        <v>44392.8685300925</v>
      </c>
      <c r="G226" s="124">
        <v>5</v>
      </c>
      <c r="H226" s="125">
        <v>23</v>
      </c>
      <c r="I226" s="112" t="str">
        <f t="shared" si="3"/>
        <v>2021/07</v>
      </c>
    </row>
    <row r="227" ht="12.75" spans="1:9">
      <c r="A227" s="118" t="s">
        <v>347</v>
      </c>
      <c r="B227" s="118" t="s">
        <v>55</v>
      </c>
      <c r="C227" s="118" t="s">
        <v>60</v>
      </c>
      <c r="D227" s="118" t="s">
        <v>333</v>
      </c>
      <c r="E227" s="122" t="s">
        <v>58</v>
      </c>
      <c r="F227" s="123">
        <v>44393.7777083333</v>
      </c>
      <c r="G227" s="124">
        <v>5</v>
      </c>
      <c r="H227" s="126">
        <v>10</v>
      </c>
      <c r="I227" s="112" t="str">
        <f t="shared" si="3"/>
        <v>2021/07</v>
      </c>
    </row>
    <row r="228" ht="12.75" spans="1:9">
      <c r="A228" s="118" t="s">
        <v>348</v>
      </c>
      <c r="B228" s="118" t="s">
        <v>55</v>
      </c>
      <c r="C228" s="118" t="s">
        <v>60</v>
      </c>
      <c r="D228" s="118" t="s">
        <v>333</v>
      </c>
      <c r="E228" s="122" t="s">
        <v>58</v>
      </c>
      <c r="F228" s="123">
        <v>44389.8256018518</v>
      </c>
      <c r="G228" s="124">
        <v>4</v>
      </c>
      <c r="H228" s="126">
        <v>100</v>
      </c>
      <c r="I228" s="112" t="str">
        <f t="shared" si="3"/>
        <v>2021/07</v>
      </c>
    </row>
    <row r="229" ht="12.75" spans="1:9">
      <c r="A229" s="118" t="s">
        <v>349</v>
      </c>
      <c r="B229" s="118" t="s">
        <v>55</v>
      </c>
      <c r="C229" s="118" t="s">
        <v>60</v>
      </c>
      <c r="D229" s="118" t="s">
        <v>333</v>
      </c>
      <c r="E229" s="122" t="s">
        <v>58</v>
      </c>
      <c r="F229" s="123">
        <v>44389.7749305555</v>
      </c>
      <c r="G229" s="124">
        <v>2</v>
      </c>
      <c r="H229" s="126">
        <v>43</v>
      </c>
      <c r="I229" s="112" t="str">
        <f t="shared" si="3"/>
        <v>2021/07</v>
      </c>
    </row>
    <row r="230" ht="12.75" spans="1:9">
      <c r="A230" s="118" t="s">
        <v>350</v>
      </c>
      <c r="B230" s="118" t="s">
        <v>55</v>
      </c>
      <c r="C230" s="118" t="s">
        <v>60</v>
      </c>
      <c r="D230" s="118" t="s">
        <v>333</v>
      </c>
      <c r="E230" s="122" t="s">
        <v>58</v>
      </c>
      <c r="F230" s="123">
        <v>44389.8203819444</v>
      </c>
      <c r="G230" s="124">
        <v>2</v>
      </c>
      <c r="H230" s="125">
        <v>23</v>
      </c>
      <c r="I230" s="112" t="str">
        <f t="shared" si="3"/>
        <v>2021/07</v>
      </c>
    </row>
    <row r="231" ht="12.75" spans="1:9">
      <c r="A231" s="118" t="s">
        <v>351</v>
      </c>
      <c r="B231" s="118" t="s">
        <v>55</v>
      </c>
      <c r="C231" s="118" t="s">
        <v>60</v>
      </c>
      <c r="D231" s="118" t="s">
        <v>333</v>
      </c>
      <c r="E231" s="122" t="s">
        <v>58</v>
      </c>
      <c r="F231" s="123">
        <v>44389.7763310185</v>
      </c>
      <c r="G231" s="124">
        <v>2</v>
      </c>
      <c r="H231" s="126">
        <v>10</v>
      </c>
      <c r="I231" s="112" t="str">
        <f t="shared" si="3"/>
        <v>2021/07</v>
      </c>
    </row>
    <row r="232" ht="12.75" spans="1:9">
      <c r="A232" s="118" t="s">
        <v>352</v>
      </c>
      <c r="B232" s="118" t="s">
        <v>55</v>
      </c>
      <c r="C232" s="118" t="s">
        <v>60</v>
      </c>
      <c r="D232" s="118" t="s">
        <v>333</v>
      </c>
      <c r="E232" s="122" t="s">
        <v>58</v>
      </c>
      <c r="F232" s="123">
        <v>44389.7750925925</v>
      </c>
      <c r="G232" s="124">
        <v>2</v>
      </c>
      <c r="H232" s="126">
        <v>100</v>
      </c>
      <c r="I232" s="112" t="str">
        <f t="shared" si="3"/>
        <v>2021/07</v>
      </c>
    </row>
    <row r="233" ht="12.75" spans="1:9">
      <c r="A233" s="118" t="s">
        <v>353</v>
      </c>
      <c r="B233" s="118" t="s">
        <v>55</v>
      </c>
      <c r="C233" s="118" t="s">
        <v>60</v>
      </c>
      <c r="D233" s="118" t="s">
        <v>333</v>
      </c>
      <c r="E233" s="122" t="s">
        <v>58</v>
      </c>
      <c r="F233" s="123">
        <v>44389.7761921296</v>
      </c>
      <c r="G233" s="124">
        <v>2</v>
      </c>
      <c r="H233" s="126">
        <v>43</v>
      </c>
      <c r="I233" s="112" t="str">
        <f t="shared" si="3"/>
        <v>2021/07</v>
      </c>
    </row>
    <row r="234" ht="12.75" spans="1:9">
      <c r="A234" s="118" t="s">
        <v>354</v>
      </c>
      <c r="B234" s="118" t="s">
        <v>55</v>
      </c>
      <c r="C234" s="118" t="s">
        <v>115</v>
      </c>
      <c r="D234" s="118" t="s">
        <v>333</v>
      </c>
      <c r="E234" s="122" t="s">
        <v>93</v>
      </c>
      <c r="F234" s="123">
        <v>44389.7047337962</v>
      </c>
      <c r="G234" s="124">
        <v>3</v>
      </c>
      <c r="H234" s="126">
        <v>70</v>
      </c>
      <c r="I234" s="112" t="str">
        <f t="shared" si="3"/>
        <v>2021/07</v>
      </c>
    </row>
    <row r="235" ht="12.75" spans="1:9">
      <c r="A235" s="118" t="s">
        <v>355</v>
      </c>
      <c r="B235" s="118" t="s">
        <v>55</v>
      </c>
      <c r="C235" s="118" t="s">
        <v>158</v>
      </c>
      <c r="D235" s="118" t="s">
        <v>333</v>
      </c>
      <c r="E235" s="122" t="s">
        <v>356</v>
      </c>
      <c r="F235" s="123">
        <v>44379.5803935185</v>
      </c>
      <c r="G235" s="124">
        <v>5</v>
      </c>
      <c r="H235" s="125">
        <v>30</v>
      </c>
      <c r="I235" s="112" t="str">
        <f t="shared" si="3"/>
        <v>2021/07</v>
      </c>
    </row>
    <row r="236" ht="12.75" spans="1:9">
      <c r="A236" s="118" t="s">
        <v>357</v>
      </c>
      <c r="B236" s="118" t="s">
        <v>55</v>
      </c>
      <c r="C236" s="118" t="s">
        <v>81</v>
      </c>
      <c r="D236" s="118" t="s">
        <v>333</v>
      </c>
      <c r="E236" s="122" t="s">
        <v>85</v>
      </c>
      <c r="F236" s="123">
        <v>44399.4465162037</v>
      </c>
      <c r="G236" s="124">
        <v>6</v>
      </c>
      <c r="H236" s="126">
        <v>10</v>
      </c>
      <c r="I236" s="112" t="str">
        <f t="shared" si="3"/>
        <v>2021/07</v>
      </c>
    </row>
    <row r="237" ht="12.75" spans="1:9">
      <c r="A237" s="118" t="s">
        <v>358</v>
      </c>
      <c r="B237" s="118" t="s">
        <v>55</v>
      </c>
      <c r="C237" s="118" t="s">
        <v>60</v>
      </c>
      <c r="D237" s="118" t="s">
        <v>333</v>
      </c>
      <c r="E237" s="122" t="s">
        <v>58</v>
      </c>
      <c r="F237" s="123">
        <v>44399.4739583333</v>
      </c>
      <c r="G237" s="124">
        <v>3</v>
      </c>
      <c r="H237" s="126">
        <v>4</v>
      </c>
      <c r="I237" s="112" t="str">
        <f t="shared" si="3"/>
        <v>2021/07</v>
      </c>
    </row>
    <row r="238" ht="12.75" spans="1:9">
      <c r="A238" s="118" t="s">
        <v>359</v>
      </c>
      <c r="B238" s="118" t="s">
        <v>55</v>
      </c>
      <c r="C238" s="118" t="s">
        <v>338</v>
      </c>
      <c r="D238" s="118" t="s">
        <v>333</v>
      </c>
      <c r="E238" s="122" t="s">
        <v>360</v>
      </c>
      <c r="F238" s="123">
        <v>44399.3789236111</v>
      </c>
      <c r="G238" s="124">
        <v>2</v>
      </c>
      <c r="H238" s="126">
        <v>5</v>
      </c>
      <c r="I238" s="112" t="str">
        <f t="shared" si="3"/>
        <v>2021/07</v>
      </c>
    </row>
    <row r="239" ht="12.75" spans="1:9">
      <c r="A239" s="118" t="s">
        <v>361</v>
      </c>
      <c r="B239" s="118" t="s">
        <v>55</v>
      </c>
      <c r="C239" s="118" t="s">
        <v>60</v>
      </c>
      <c r="D239" s="118" t="s">
        <v>333</v>
      </c>
      <c r="E239" s="122" t="s">
        <v>58</v>
      </c>
      <c r="F239" s="123">
        <v>44397.7964699074</v>
      </c>
      <c r="G239" s="124">
        <v>5</v>
      </c>
      <c r="H239" s="126">
        <v>7</v>
      </c>
      <c r="I239" s="112" t="str">
        <f t="shared" si="3"/>
        <v>2021/07</v>
      </c>
    </row>
    <row r="240" ht="12.75" spans="1:9">
      <c r="A240" s="118" t="s">
        <v>362</v>
      </c>
      <c r="B240" s="118" t="s">
        <v>55</v>
      </c>
      <c r="C240" s="118" t="s">
        <v>60</v>
      </c>
      <c r="D240" s="118" t="s">
        <v>333</v>
      </c>
      <c r="E240" s="122" t="s">
        <v>58</v>
      </c>
      <c r="F240" s="123">
        <v>44397.8045254629</v>
      </c>
      <c r="G240" s="124">
        <v>5</v>
      </c>
      <c r="H240" s="126">
        <v>33</v>
      </c>
      <c r="I240" s="112" t="str">
        <f t="shared" si="3"/>
        <v>2021/07</v>
      </c>
    </row>
    <row r="241" ht="12.75" spans="1:9">
      <c r="A241" s="118" t="s">
        <v>363</v>
      </c>
      <c r="B241" s="118" t="s">
        <v>55</v>
      </c>
      <c r="C241" s="118" t="s">
        <v>115</v>
      </c>
      <c r="D241" s="118" t="s">
        <v>333</v>
      </c>
      <c r="E241" s="122" t="s">
        <v>97</v>
      </c>
      <c r="F241" s="123">
        <v>44391.6801504629</v>
      </c>
      <c r="G241" s="124">
        <v>4</v>
      </c>
      <c r="H241" s="126">
        <v>21</v>
      </c>
      <c r="I241" s="112" t="str">
        <f t="shared" si="3"/>
        <v>2021/07</v>
      </c>
    </row>
    <row r="242" ht="12.75" spans="1:9">
      <c r="A242" s="118" t="s">
        <v>364</v>
      </c>
      <c r="B242" s="118" t="s">
        <v>55</v>
      </c>
      <c r="C242" s="118" t="s">
        <v>81</v>
      </c>
      <c r="D242" s="118" t="s">
        <v>333</v>
      </c>
      <c r="E242" s="122" t="s">
        <v>58</v>
      </c>
      <c r="F242" s="123">
        <v>44392.6158912037</v>
      </c>
      <c r="G242" s="124">
        <v>5</v>
      </c>
      <c r="H242" s="125">
        <v>23</v>
      </c>
      <c r="I242" s="112" t="str">
        <f t="shared" si="3"/>
        <v>2021/07</v>
      </c>
    </row>
    <row r="243" ht="12.75" spans="1:9">
      <c r="A243" s="118" t="s">
        <v>365</v>
      </c>
      <c r="B243" s="118" t="s">
        <v>55</v>
      </c>
      <c r="C243" s="118" t="s">
        <v>60</v>
      </c>
      <c r="D243" s="118" t="s">
        <v>333</v>
      </c>
      <c r="E243" s="122" t="s">
        <v>85</v>
      </c>
      <c r="F243" s="123">
        <v>44392.8572222222</v>
      </c>
      <c r="G243" s="124">
        <v>2</v>
      </c>
      <c r="H243" s="126">
        <v>10</v>
      </c>
      <c r="I243" s="112" t="str">
        <f t="shared" si="3"/>
        <v>2021/07</v>
      </c>
    </row>
    <row r="244" ht="12.75" spans="1:9">
      <c r="A244" s="118" t="s">
        <v>366</v>
      </c>
      <c r="B244" s="118" t="s">
        <v>55</v>
      </c>
      <c r="C244" s="118" t="s">
        <v>60</v>
      </c>
      <c r="D244" s="118" t="s">
        <v>333</v>
      </c>
      <c r="E244" s="122" t="s">
        <v>85</v>
      </c>
      <c r="F244" s="123">
        <v>44391.4271064814</v>
      </c>
      <c r="G244" s="124">
        <v>2</v>
      </c>
      <c r="H244" s="126">
        <v>100</v>
      </c>
      <c r="I244" s="112" t="str">
        <f t="shared" si="3"/>
        <v>2021/07</v>
      </c>
    </row>
    <row r="245" ht="12.75" spans="1:9">
      <c r="A245" s="118" t="s">
        <v>367</v>
      </c>
      <c r="B245" s="118" t="s">
        <v>55</v>
      </c>
      <c r="C245" s="118" t="s">
        <v>319</v>
      </c>
      <c r="D245" s="118" t="s">
        <v>333</v>
      </c>
      <c r="E245" s="122" t="s">
        <v>58</v>
      </c>
      <c r="F245" s="123">
        <v>44392.4530208333</v>
      </c>
      <c r="G245" s="124">
        <v>4</v>
      </c>
      <c r="H245" s="126">
        <v>43</v>
      </c>
      <c r="I245" s="112" t="str">
        <f t="shared" si="3"/>
        <v>2021/07</v>
      </c>
    </row>
    <row r="246" ht="12.75" spans="1:9">
      <c r="A246" s="118" t="s">
        <v>368</v>
      </c>
      <c r="B246" s="118" t="s">
        <v>55</v>
      </c>
      <c r="C246" s="118" t="s">
        <v>81</v>
      </c>
      <c r="D246" s="118" t="s">
        <v>333</v>
      </c>
      <c r="E246" s="122" t="s">
        <v>82</v>
      </c>
      <c r="F246" s="123">
        <v>44386.3541898148</v>
      </c>
      <c r="G246" s="124">
        <v>3</v>
      </c>
      <c r="H246" s="125">
        <v>23</v>
      </c>
      <c r="I246" s="112" t="str">
        <f t="shared" si="3"/>
        <v>2021/07</v>
      </c>
    </row>
    <row r="247" ht="12.75" spans="1:9">
      <c r="A247" s="118" t="s">
        <v>369</v>
      </c>
      <c r="B247" s="118" t="s">
        <v>55</v>
      </c>
      <c r="C247" s="118" t="s">
        <v>60</v>
      </c>
      <c r="D247" s="118" t="s">
        <v>333</v>
      </c>
      <c r="E247" s="122" t="s">
        <v>85</v>
      </c>
      <c r="F247" s="123">
        <v>44389.4560416666</v>
      </c>
      <c r="G247" s="124">
        <v>2</v>
      </c>
      <c r="H247" s="126">
        <v>10</v>
      </c>
      <c r="I247" s="112" t="str">
        <f t="shared" si="3"/>
        <v>2021/07</v>
      </c>
    </row>
    <row r="248" ht="12.75" spans="1:9">
      <c r="A248" s="118" t="s">
        <v>370</v>
      </c>
      <c r="B248" s="118" t="s">
        <v>55</v>
      </c>
      <c r="C248" s="118" t="s">
        <v>81</v>
      </c>
      <c r="D248" s="118" t="s">
        <v>333</v>
      </c>
      <c r="E248" s="122" t="s">
        <v>82</v>
      </c>
      <c r="F248" s="123">
        <v>44379.4617939814</v>
      </c>
      <c r="G248" s="124">
        <v>2</v>
      </c>
      <c r="H248" s="126">
        <v>100</v>
      </c>
      <c r="I248" s="112" t="str">
        <f t="shared" si="3"/>
        <v>2021/07</v>
      </c>
    </row>
    <row r="249" ht="12.75" spans="1:9">
      <c r="A249" s="118" t="s">
        <v>371</v>
      </c>
      <c r="B249" s="118" t="s">
        <v>55</v>
      </c>
      <c r="C249" s="118" t="s">
        <v>60</v>
      </c>
      <c r="D249" s="118" t="s">
        <v>333</v>
      </c>
      <c r="E249" s="122" t="s">
        <v>58</v>
      </c>
      <c r="F249" s="123">
        <v>44397.795636574</v>
      </c>
      <c r="G249" s="124">
        <v>5</v>
      </c>
      <c r="H249" s="126">
        <v>43</v>
      </c>
      <c r="I249" s="112" t="str">
        <f t="shared" si="3"/>
        <v>2021/07</v>
      </c>
    </row>
    <row r="250" ht="12.75" spans="1:9">
      <c r="A250" s="118" t="s">
        <v>372</v>
      </c>
      <c r="B250" s="118" t="s">
        <v>55</v>
      </c>
      <c r="C250" s="118" t="s">
        <v>60</v>
      </c>
      <c r="D250" s="118" t="s">
        <v>333</v>
      </c>
      <c r="E250" s="122" t="s">
        <v>85</v>
      </c>
      <c r="F250" s="123">
        <v>44391.4269675925</v>
      </c>
      <c r="G250" s="124">
        <v>2</v>
      </c>
      <c r="H250" s="126">
        <v>70</v>
      </c>
      <c r="I250" s="112" t="str">
        <f t="shared" si="3"/>
        <v>2021/07</v>
      </c>
    </row>
    <row r="251" ht="12.75" spans="1:9">
      <c r="A251" s="118" t="s">
        <v>373</v>
      </c>
      <c r="B251" s="118" t="s">
        <v>55</v>
      </c>
      <c r="C251" s="118" t="s">
        <v>338</v>
      </c>
      <c r="D251" s="118" t="s">
        <v>333</v>
      </c>
      <c r="E251" s="122" t="s">
        <v>339</v>
      </c>
      <c r="F251" s="123">
        <v>44390.8458564814</v>
      </c>
      <c r="G251" s="124">
        <v>2</v>
      </c>
      <c r="H251" s="125">
        <v>30</v>
      </c>
      <c r="I251" s="112" t="str">
        <f t="shared" si="3"/>
        <v>2021/07</v>
      </c>
    </row>
    <row r="252" ht="12.75" spans="1:9">
      <c r="A252" s="118" t="s">
        <v>374</v>
      </c>
      <c r="B252" s="118" t="s">
        <v>55</v>
      </c>
      <c r="C252" s="118" t="s">
        <v>60</v>
      </c>
      <c r="D252" s="118" t="s">
        <v>333</v>
      </c>
      <c r="E252" s="122" t="s">
        <v>58</v>
      </c>
      <c r="F252" s="123">
        <v>44390.7557291666</v>
      </c>
      <c r="G252" s="124">
        <v>4</v>
      </c>
      <c r="H252" s="126">
        <v>10</v>
      </c>
      <c r="I252" s="112" t="str">
        <f t="shared" si="3"/>
        <v>2021/07</v>
      </c>
    </row>
    <row r="253" ht="12.75" spans="1:9">
      <c r="A253" s="118" t="s">
        <v>375</v>
      </c>
      <c r="B253" s="118" t="s">
        <v>55</v>
      </c>
      <c r="C253" s="118" t="s">
        <v>81</v>
      </c>
      <c r="D253" s="118" t="s">
        <v>333</v>
      </c>
      <c r="E253" s="122" t="s">
        <v>82</v>
      </c>
      <c r="F253" s="123">
        <v>44383.5605555555</v>
      </c>
      <c r="G253" s="124">
        <v>2</v>
      </c>
      <c r="H253" s="126">
        <v>4</v>
      </c>
      <c r="I253" s="112" t="str">
        <f t="shared" si="3"/>
        <v>2021/07</v>
      </c>
    </row>
    <row r="254" ht="12.75" spans="1:9">
      <c r="A254" s="118" t="s">
        <v>376</v>
      </c>
      <c r="B254" s="118" t="s">
        <v>55</v>
      </c>
      <c r="C254" s="118" t="s">
        <v>60</v>
      </c>
      <c r="D254" s="118" t="s">
        <v>333</v>
      </c>
      <c r="E254" s="122" t="s">
        <v>58</v>
      </c>
      <c r="F254" s="123">
        <v>44384.6668287037</v>
      </c>
      <c r="G254" s="124">
        <v>3</v>
      </c>
      <c r="H254" s="126">
        <v>5</v>
      </c>
      <c r="I254" s="112" t="str">
        <f t="shared" si="3"/>
        <v>2021/07</v>
      </c>
    </row>
    <row r="255" ht="12.75" spans="1:9">
      <c r="A255" s="118" t="s">
        <v>377</v>
      </c>
      <c r="B255" s="118" t="s">
        <v>55</v>
      </c>
      <c r="C255" s="118" t="s">
        <v>60</v>
      </c>
      <c r="D255" s="118" t="s">
        <v>333</v>
      </c>
      <c r="E255" s="122" t="s">
        <v>58</v>
      </c>
      <c r="F255" s="123">
        <v>44384.6840509259</v>
      </c>
      <c r="G255" s="124">
        <v>2</v>
      </c>
      <c r="H255" s="126">
        <v>7</v>
      </c>
      <c r="I255" s="112" t="str">
        <f t="shared" si="3"/>
        <v>2021/07</v>
      </c>
    </row>
    <row r="256" ht="12.75" spans="1:9">
      <c r="A256" s="118" t="s">
        <v>378</v>
      </c>
      <c r="B256" s="118" t="s">
        <v>55</v>
      </c>
      <c r="C256" s="118" t="s">
        <v>198</v>
      </c>
      <c r="D256" s="118" t="s">
        <v>379</v>
      </c>
      <c r="E256" s="122" t="s">
        <v>66</v>
      </c>
      <c r="F256" s="123">
        <v>44392.6080092592</v>
      </c>
      <c r="G256" s="124">
        <v>7</v>
      </c>
      <c r="H256" s="126">
        <v>33</v>
      </c>
      <c r="I256" s="112" t="str">
        <f t="shared" si="3"/>
        <v>2021/07</v>
      </c>
    </row>
    <row r="257" ht="12.75" spans="1:9">
      <c r="A257" s="118" t="s">
        <v>380</v>
      </c>
      <c r="B257" s="118" t="s">
        <v>55</v>
      </c>
      <c r="C257" s="118" t="s">
        <v>198</v>
      </c>
      <c r="D257" s="118" t="s">
        <v>379</v>
      </c>
      <c r="E257" s="122" t="s">
        <v>66</v>
      </c>
      <c r="F257" s="123">
        <v>44389.547974537</v>
      </c>
      <c r="G257" s="124">
        <v>4</v>
      </c>
      <c r="H257" s="126">
        <v>21</v>
      </c>
      <c r="I257" s="112" t="str">
        <f t="shared" si="3"/>
        <v>2021/07</v>
      </c>
    </row>
    <row r="258" ht="12.75" spans="1:9">
      <c r="A258" s="118" t="s">
        <v>381</v>
      </c>
      <c r="B258" s="118" t="s">
        <v>55</v>
      </c>
      <c r="C258" s="118" t="s">
        <v>198</v>
      </c>
      <c r="D258" s="118" t="s">
        <v>379</v>
      </c>
      <c r="E258" s="122" t="s">
        <v>85</v>
      </c>
      <c r="F258" s="123">
        <v>44385.6773148148</v>
      </c>
      <c r="G258" s="124">
        <v>4</v>
      </c>
      <c r="H258" s="125">
        <v>23</v>
      </c>
      <c r="I258" s="112" t="str">
        <f t="shared" si="3"/>
        <v>2021/07</v>
      </c>
    </row>
    <row r="259" ht="12.75" spans="1:9">
      <c r="A259" s="118" t="s">
        <v>382</v>
      </c>
      <c r="B259" s="118" t="s">
        <v>55</v>
      </c>
      <c r="C259" s="118" t="s">
        <v>383</v>
      </c>
      <c r="D259" s="118" t="s">
        <v>384</v>
      </c>
      <c r="E259" s="122" t="s">
        <v>97</v>
      </c>
      <c r="F259" s="123">
        <v>44400.5587847222</v>
      </c>
      <c r="G259" s="124">
        <v>6</v>
      </c>
      <c r="H259" s="126">
        <v>10</v>
      </c>
      <c r="I259" s="112" t="str">
        <f t="shared" ref="I259:I322" si="4">IF(F259="","",TEXT(F259,"YYYY/MM"))</f>
        <v>2021/07</v>
      </c>
    </row>
    <row r="260" ht="12.75" spans="1:9">
      <c r="A260" s="118" t="s">
        <v>385</v>
      </c>
      <c r="B260" s="118" t="s">
        <v>55</v>
      </c>
      <c r="C260" s="118" t="s">
        <v>386</v>
      </c>
      <c r="D260" s="118" t="s">
        <v>384</v>
      </c>
      <c r="E260" s="122" t="s">
        <v>293</v>
      </c>
      <c r="F260" s="123">
        <v>44400.5639699074</v>
      </c>
      <c r="G260" s="124">
        <v>2</v>
      </c>
      <c r="H260" s="126">
        <v>100</v>
      </c>
      <c r="I260" s="112" t="str">
        <f t="shared" si="4"/>
        <v>2021/07</v>
      </c>
    </row>
    <row r="261" ht="12.75" spans="1:9">
      <c r="A261" s="118" t="s">
        <v>387</v>
      </c>
      <c r="B261" s="118" t="s">
        <v>55</v>
      </c>
      <c r="C261" s="118" t="s">
        <v>96</v>
      </c>
      <c r="D261" s="118" t="s">
        <v>384</v>
      </c>
      <c r="E261" s="122" t="s">
        <v>97</v>
      </c>
      <c r="F261" s="123">
        <v>44397.5786805555</v>
      </c>
      <c r="G261" s="124">
        <v>5</v>
      </c>
      <c r="H261" s="126">
        <v>43</v>
      </c>
      <c r="I261" s="112" t="str">
        <f t="shared" si="4"/>
        <v>2021/07</v>
      </c>
    </row>
    <row r="262" ht="12.75" spans="1:9">
      <c r="A262" s="118" t="s">
        <v>388</v>
      </c>
      <c r="B262" s="118" t="s">
        <v>55</v>
      </c>
      <c r="C262" s="118" t="s">
        <v>96</v>
      </c>
      <c r="D262" s="118" t="s">
        <v>384</v>
      </c>
      <c r="E262" s="122" t="s">
        <v>97</v>
      </c>
      <c r="F262" s="123">
        <v>44397.5786458333</v>
      </c>
      <c r="G262" s="124">
        <v>4</v>
      </c>
      <c r="H262" s="125">
        <v>23</v>
      </c>
      <c r="I262" s="112" t="str">
        <f t="shared" si="4"/>
        <v>2021/07</v>
      </c>
    </row>
    <row r="263" ht="12.75" spans="1:9">
      <c r="A263" s="118" t="s">
        <v>389</v>
      </c>
      <c r="B263" s="118" t="s">
        <v>55</v>
      </c>
      <c r="C263" s="118" t="s">
        <v>96</v>
      </c>
      <c r="D263" s="118" t="s">
        <v>384</v>
      </c>
      <c r="E263" s="122" t="s">
        <v>97</v>
      </c>
      <c r="F263" s="123">
        <v>44392.7428356481</v>
      </c>
      <c r="G263" s="124">
        <v>10</v>
      </c>
      <c r="H263" s="126">
        <v>10</v>
      </c>
      <c r="I263" s="112" t="str">
        <f t="shared" si="4"/>
        <v>2021/07</v>
      </c>
    </row>
    <row r="264" ht="12.75" spans="1:9">
      <c r="A264" s="118" t="s">
        <v>390</v>
      </c>
      <c r="B264" s="118" t="s">
        <v>55</v>
      </c>
      <c r="C264" s="118" t="s">
        <v>391</v>
      </c>
      <c r="D264" s="118" t="s">
        <v>384</v>
      </c>
      <c r="E264" s="122" t="s">
        <v>93</v>
      </c>
      <c r="F264" s="123">
        <v>44393.4280439814</v>
      </c>
      <c r="G264" s="124">
        <v>10</v>
      </c>
      <c r="H264" s="126">
        <v>100</v>
      </c>
      <c r="I264" s="112" t="str">
        <f t="shared" si="4"/>
        <v>2021/07</v>
      </c>
    </row>
    <row r="265" ht="12.75" spans="1:9">
      <c r="A265" s="118" t="s">
        <v>392</v>
      </c>
      <c r="B265" s="118" t="s">
        <v>55</v>
      </c>
      <c r="C265" s="118" t="s">
        <v>393</v>
      </c>
      <c r="D265" s="118" t="s">
        <v>384</v>
      </c>
      <c r="E265" s="122" t="s">
        <v>58</v>
      </c>
      <c r="F265" s="123">
        <v>44391.7568981481</v>
      </c>
      <c r="G265" s="124">
        <v>5</v>
      </c>
      <c r="H265" s="126">
        <v>43</v>
      </c>
      <c r="I265" s="112" t="str">
        <f t="shared" si="4"/>
        <v>2021/07</v>
      </c>
    </row>
    <row r="266" ht="12.75" spans="1:9">
      <c r="A266" s="118" t="s">
        <v>394</v>
      </c>
      <c r="B266" s="118" t="s">
        <v>55</v>
      </c>
      <c r="C266" s="118" t="s">
        <v>393</v>
      </c>
      <c r="D266" s="118" t="s">
        <v>384</v>
      </c>
      <c r="E266" s="122" t="s">
        <v>58</v>
      </c>
      <c r="F266" s="123">
        <v>44391.7564467592</v>
      </c>
      <c r="G266" s="124">
        <v>6</v>
      </c>
      <c r="H266" s="126">
        <v>70</v>
      </c>
      <c r="I266" s="112" t="str">
        <f t="shared" si="4"/>
        <v>2021/07</v>
      </c>
    </row>
    <row r="267" ht="12.75" spans="1:9">
      <c r="A267" s="118" t="s">
        <v>395</v>
      </c>
      <c r="B267" s="118" t="s">
        <v>55</v>
      </c>
      <c r="C267" s="118" t="s">
        <v>393</v>
      </c>
      <c r="D267" s="118" t="s">
        <v>384</v>
      </c>
      <c r="E267" s="122" t="s">
        <v>58</v>
      </c>
      <c r="F267" s="123">
        <v>44391.7559722222</v>
      </c>
      <c r="G267" s="124">
        <v>5</v>
      </c>
      <c r="H267" s="125">
        <v>30</v>
      </c>
      <c r="I267" s="112" t="str">
        <f t="shared" si="4"/>
        <v>2021/07</v>
      </c>
    </row>
    <row r="268" ht="12.75" spans="1:9">
      <c r="A268" s="118" t="s">
        <v>396</v>
      </c>
      <c r="B268" s="118" t="s">
        <v>55</v>
      </c>
      <c r="C268" s="118" t="s">
        <v>393</v>
      </c>
      <c r="D268" s="118" t="s">
        <v>384</v>
      </c>
      <c r="E268" s="122" t="s">
        <v>82</v>
      </c>
      <c r="F268" s="123">
        <v>44391.7316666666</v>
      </c>
      <c r="G268" s="124">
        <v>4</v>
      </c>
      <c r="H268" s="126">
        <v>10</v>
      </c>
      <c r="I268" s="112" t="str">
        <f t="shared" si="4"/>
        <v>2021/07</v>
      </c>
    </row>
    <row r="269" ht="12.75" spans="1:9">
      <c r="A269" s="118" t="s">
        <v>397</v>
      </c>
      <c r="B269" s="118" t="s">
        <v>55</v>
      </c>
      <c r="C269" s="118" t="s">
        <v>65</v>
      </c>
      <c r="D269" s="118" t="s">
        <v>384</v>
      </c>
      <c r="E269" s="122" t="s">
        <v>66</v>
      </c>
      <c r="F269" s="123">
        <v>44385.3955787037</v>
      </c>
      <c r="G269" s="124">
        <v>6</v>
      </c>
      <c r="H269" s="126">
        <v>4</v>
      </c>
      <c r="I269" s="112" t="str">
        <f t="shared" si="4"/>
        <v>2021/07</v>
      </c>
    </row>
    <row r="270" ht="12.75" spans="1:9">
      <c r="A270" s="118" t="s">
        <v>398</v>
      </c>
      <c r="B270" s="118" t="s">
        <v>55</v>
      </c>
      <c r="C270" s="118" t="s">
        <v>65</v>
      </c>
      <c r="D270" s="118" t="s">
        <v>384</v>
      </c>
      <c r="E270" s="122" t="s">
        <v>66</v>
      </c>
      <c r="F270" s="123">
        <v>44385.6145717592</v>
      </c>
      <c r="G270" s="124">
        <v>4</v>
      </c>
      <c r="H270" s="126">
        <v>5</v>
      </c>
      <c r="I270" s="112" t="str">
        <f t="shared" si="4"/>
        <v>2021/07</v>
      </c>
    </row>
    <row r="271" ht="12.75" spans="1:9">
      <c r="A271" s="118" t="s">
        <v>399</v>
      </c>
      <c r="B271" s="118" t="s">
        <v>55</v>
      </c>
      <c r="C271" s="118" t="s">
        <v>400</v>
      </c>
      <c r="D271" s="118" t="s">
        <v>384</v>
      </c>
      <c r="E271" s="122" t="s">
        <v>93</v>
      </c>
      <c r="F271" s="123">
        <v>44383.6028819444</v>
      </c>
      <c r="G271" s="124">
        <v>10</v>
      </c>
      <c r="H271" s="126">
        <v>7</v>
      </c>
      <c r="I271" s="112" t="str">
        <f t="shared" si="4"/>
        <v>2021/07</v>
      </c>
    </row>
    <row r="272" ht="12.75" spans="1:9">
      <c r="A272" s="118" t="s">
        <v>401</v>
      </c>
      <c r="B272" s="118" t="s">
        <v>55</v>
      </c>
      <c r="C272" s="118" t="s">
        <v>393</v>
      </c>
      <c r="D272" s="118" t="s">
        <v>384</v>
      </c>
      <c r="E272" s="122" t="s">
        <v>58</v>
      </c>
      <c r="F272" s="123">
        <v>44383.4083333333</v>
      </c>
      <c r="G272" s="124">
        <v>5</v>
      </c>
      <c r="H272" s="126">
        <v>33</v>
      </c>
      <c r="I272" s="112" t="str">
        <f t="shared" si="4"/>
        <v>2021/07</v>
      </c>
    </row>
    <row r="273" ht="12.75" spans="1:9">
      <c r="A273" s="118" t="s">
        <v>402</v>
      </c>
      <c r="B273" s="118" t="s">
        <v>55</v>
      </c>
      <c r="C273" s="118" t="s">
        <v>403</v>
      </c>
      <c r="D273" s="118" t="s">
        <v>384</v>
      </c>
      <c r="E273" s="122" t="s">
        <v>58</v>
      </c>
      <c r="F273" s="123">
        <v>44399.7374189814</v>
      </c>
      <c r="G273" s="124">
        <v>9</v>
      </c>
      <c r="H273" s="126">
        <v>21</v>
      </c>
      <c r="I273" s="112" t="str">
        <f t="shared" si="4"/>
        <v>2021/07</v>
      </c>
    </row>
    <row r="274" ht="12.75" spans="1:9">
      <c r="A274" s="118" t="s">
        <v>404</v>
      </c>
      <c r="B274" s="118" t="s">
        <v>55</v>
      </c>
      <c r="C274" s="118" t="s">
        <v>405</v>
      </c>
      <c r="D274" s="118" t="s">
        <v>384</v>
      </c>
      <c r="E274" s="122" t="s">
        <v>93</v>
      </c>
      <c r="F274" s="123">
        <v>44399.8580092592</v>
      </c>
      <c r="G274" s="124">
        <v>8</v>
      </c>
      <c r="H274" s="125">
        <v>23</v>
      </c>
      <c r="I274" s="112" t="str">
        <f t="shared" si="4"/>
        <v>2021/07</v>
      </c>
    </row>
    <row r="275" ht="12.75" spans="1:9">
      <c r="A275" s="118" t="s">
        <v>406</v>
      </c>
      <c r="B275" s="118" t="s">
        <v>55</v>
      </c>
      <c r="C275" s="118" t="s">
        <v>407</v>
      </c>
      <c r="D275" s="118" t="s">
        <v>384</v>
      </c>
      <c r="E275" s="122" t="s">
        <v>85</v>
      </c>
      <c r="F275" s="123">
        <v>44397.6741203703</v>
      </c>
      <c r="G275" s="124">
        <v>4</v>
      </c>
      <c r="H275" s="126">
        <v>10</v>
      </c>
      <c r="I275" s="112" t="str">
        <f t="shared" si="4"/>
        <v>2021/07</v>
      </c>
    </row>
    <row r="276" ht="12.75" spans="1:9">
      <c r="A276" s="118" t="s">
        <v>408</v>
      </c>
      <c r="B276" s="118" t="s">
        <v>55</v>
      </c>
      <c r="C276" s="118" t="s">
        <v>198</v>
      </c>
      <c r="D276" s="118" t="s">
        <v>384</v>
      </c>
      <c r="E276" s="122" t="s">
        <v>66</v>
      </c>
      <c r="F276" s="123">
        <v>44393.7203356481</v>
      </c>
      <c r="G276" s="124">
        <v>15</v>
      </c>
      <c r="H276" s="126">
        <v>100</v>
      </c>
      <c r="I276" s="112" t="str">
        <f t="shared" si="4"/>
        <v>2021/07</v>
      </c>
    </row>
    <row r="277" ht="12.75" spans="1:9">
      <c r="A277" s="118" t="s">
        <v>409</v>
      </c>
      <c r="B277" s="118" t="s">
        <v>55</v>
      </c>
      <c r="C277" s="118" t="s">
        <v>65</v>
      </c>
      <c r="D277" s="118" t="s">
        <v>384</v>
      </c>
      <c r="E277" s="122" t="s">
        <v>66</v>
      </c>
      <c r="F277" s="123">
        <v>44393.5779629629</v>
      </c>
      <c r="G277" s="124">
        <v>12</v>
      </c>
      <c r="H277" s="126">
        <v>43</v>
      </c>
      <c r="I277" s="112" t="str">
        <f t="shared" si="4"/>
        <v>2021/07</v>
      </c>
    </row>
    <row r="278" ht="12.75" spans="1:9">
      <c r="A278" s="118" t="s">
        <v>410</v>
      </c>
      <c r="B278" s="118" t="s">
        <v>55</v>
      </c>
      <c r="C278" s="118" t="s">
        <v>393</v>
      </c>
      <c r="D278" s="118" t="s">
        <v>384</v>
      </c>
      <c r="E278" s="122" t="s">
        <v>82</v>
      </c>
      <c r="F278" s="123">
        <v>44393.7447569444</v>
      </c>
      <c r="G278" s="124">
        <v>4</v>
      </c>
      <c r="H278" s="125">
        <v>23</v>
      </c>
      <c r="I278" s="112" t="str">
        <f t="shared" si="4"/>
        <v>2021/07</v>
      </c>
    </row>
    <row r="279" ht="12.75" spans="1:9">
      <c r="A279" s="118" t="s">
        <v>411</v>
      </c>
      <c r="B279" s="118" t="s">
        <v>55</v>
      </c>
      <c r="C279" s="118" t="s">
        <v>412</v>
      </c>
      <c r="D279" s="118" t="s">
        <v>384</v>
      </c>
      <c r="E279" s="122" t="s">
        <v>58</v>
      </c>
      <c r="F279" s="123">
        <v>44393.7438194444</v>
      </c>
      <c r="G279" s="124">
        <v>6</v>
      </c>
      <c r="H279" s="126">
        <v>10</v>
      </c>
      <c r="I279" s="112" t="str">
        <f t="shared" si="4"/>
        <v>2021/07</v>
      </c>
    </row>
    <row r="280" ht="12.75" spans="1:9">
      <c r="A280" s="118" t="s">
        <v>413</v>
      </c>
      <c r="B280" s="118" t="s">
        <v>55</v>
      </c>
      <c r="C280" s="118" t="s">
        <v>412</v>
      </c>
      <c r="D280" s="118" t="s">
        <v>384</v>
      </c>
      <c r="E280" s="122" t="s">
        <v>58</v>
      </c>
      <c r="F280" s="123">
        <v>44393.7434143518</v>
      </c>
      <c r="G280" s="124">
        <v>5</v>
      </c>
      <c r="H280" s="126">
        <v>100</v>
      </c>
      <c r="I280" s="112" t="str">
        <f t="shared" si="4"/>
        <v>2021/07</v>
      </c>
    </row>
    <row r="281" ht="12.75" spans="1:9">
      <c r="A281" s="118" t="s">
        <v>414</v>
      </c>
      <c r="B281" s="118" t="s">
        <v>55</v>
      </c>
      <c r="C281" s="118" t="s">
        <v>75</v>
      </c>
      <c r="D281" s="118" t="s">
        <v>384</v>
      </c>
      <c r="E281" s="122" t="s">
        <v>58</v>
      </c>
      <c r="F281" s="123">
        <v>44390.796412037</v>
      </c>
      <c r="G281" s="124">
        <v>3</v>
      </c>
      <c r="H281" s="126">
        <v>43</v>
      </c>
      <c r="I281" s="112" t="str">
        <f t="shared" si="4"/>
        <v>2021/07</v>
      </c>
    </row>
    <row r="282" ht="12.75" spans="1:9">
      <c r="A282" s="118" t="s">
        <v>415</v>
      </c>
      <c r="B282" s="118" t="s">
        <v>55</v>
      </c>
      <c r="C282" s="118" t="s">
        <v>56</v>
      </c>
      <c r="D282" s="118" t="s">
        <v>384</v>
      </c>
      <c r="E282" s="122" t="s">
        <v>58</v>
      </c>
      <c r="F282" s="123">
        <v>44390.7550694444</v>
      </c>
      <c r="G282" s="124">
        <v>4</v>
      </c>
      <c r="H282" s="126">
        <v>70</v>
      </c>
      <c r="I282" s="112" t="str">
        <f t="shared" si="4"/>
        <v>2021/07</v>
      </c>
    </row>
    <row r="283" ht="12.75" spans="1:9">
      <c r="A283" s="118" t="s">
        <v>416</v>
      </c>
      <c r="B283" s="118" t="s">
        <v>55</v>
      </c>
      <c r="C283" s="118" t="s">
        <v>393</v>
      </c>
      <c r="D283" s="118" t="s">
        <v>384</v>
      </c>
      <c r="E283" s="122" t="s">
        <v>58</v>
      </c>
      <c r="F283" s="123">
        <v>44390.7715856481</v>
      </c>
      <c r="G283" s="124">
        <v>3</v>
      </c>
      <c r="H283" s="125">
        <v>30</v>
      </c>
      <c r="I283" s="112" t="str">
        <f t="shared" si="4"/>
        <v>2021/07</v>
      </c>
    </row>
    <row r="284" ht="12.75" spans="1:9">
      <c r="A284" s="118" t="s">
        <v>417</v>
      </c>
      <c r="B284" s="118" t="s">
        <v>55</v>
      </c>
      <c r="C284" s="118" t="s">
        <v>412</v>
      </c>
      <c r="D284" s="118" t="s">
        <v>384</v>
      </c>
      <c r="E284" s="122" t="s">
        <v>58</v>
      </c>
      <c r="F284" s="123">
        <v>44384.5009375</v>
      </c>
      <c r="G284" s="124">
        <v>7</v>
      </c>
      <c r="H284" s="126">
        <v>10</v>
      </c>
      <c r="I284" s="112" t="str">
        <f t="shared" si="4"/>
        <v>2021/07</v>
      </c>
    </row>
    <row r="285" ht="12.75" spans="1:9">
      <c r="A285" s="118" t="s">
        <v>418</v>
      </c>
      <c r="B285" s="118" t="s">
        <v>55</v>
      </c>
      <c r="C285" s="118" t="s">
        <v>65</v>
      </c>
      <c r="D285" s="118" t="s">
        <v>384</v>
      </c>
      <c r="E285" s="122" t="s">
        <v>66</v>
      </c>
      <c r="F285" s="123">
        <v>44383.8627546296</v>
      </c>
      <c r="G285" s="124">
        <v>5</v>
      </c>
      <c r="H285" s="126">
        <v>4</v>
      </c>
      <c r="I285" s="112" t="str">
        <f t="shared" si="4"/>
        <v>2021/07</v>
      </c>
    </row>
    <row r="286" ht="12.75" spans="1:9">
      <c r="A286" s="118" t="s">
        <v>419</v>
      </c>
      <c r="B286" s="118" t="s">
        <v>55</v>
      </c>
      <c r="C286" s="118" t="s">
        <v>393</v>
      </c>
      <c r="D286" s="118" t="s">
        <v>384</v>
      </c>
      <c r="E286" s="122" t="s">
        <v>85</v>
      </c>
      <c r="F286" s="123">
        <v>44383.7777314814</v>
      </c>
      <c r="G286" s="124">
        <v>5</v>
      </c>
      <c r="H286" s="126">
        <v>5</v>
      </c>
      <c r="I286" s="112" t="str">
        <f t="shared" si="4"/>
        <v>2021/07</v>
      </c>
    </row>
    <row r="287" ht="12.75" spans="1:9">
      <c r="A287" s="118" t="s">
        <v>420</v>
      </c>
      <c r="B287" s="118" t="s">
        <v>55</v>
      </c>
      <c r="C287" s="118" t="s">
        <v>75</v>
      </c>
      <c r="D287" s="118" t="s">
        <v>384</v>
      </c>
      <c r="E287" s="122" t="s">
        <v>421</v>
      </c>
      <c r="F287" s="123">
        <v>44383.8094907407</v>
      </c>
      <c r="G287" s="124">
        <v>3</v>
      </c>
      <c r="H287" s="126">
        <v>7</v>
      </c>
      <c r="I287" s="112" t="str">
        <f t="shared" si="4"/>
        <v>2021/07</v>
      </c>
    </row>
    <row r="288" ht="12.75" spans="1:9">
      <c r="A288" s="118" t="s">
        <v>422</v>
      </c>
      <c r="B288" s="118" t="s">
        <v>55</v>
      </c>
      <c r="C288" s="118" t="s">
        <v>65</v>
      </c>
      <c r="D288" s="118" t="s">
        <v>384</v>
      </c>
      <c r="E288" s="122" t="s">
        <v>66</v>
      </c>
      <c r="F288" s="123">
        <v>44383.8624305555</v>
      </c>
      <c r="G288" s="124">
        <v>4</v>
      </c>
      <c r="H288" s="126">
        <v>33</v>
      </c>
      <c r="I288" s="112" t="str">
        <f t="shared" si="4"/>
        <v>2021/07</v>
      </c>
    </row>
    <row r="289" ht="12.75" spans="1:9">
      <c r="A289" s="118" t="s">
        <v>423</v>
      </c>
      <c r="B289" s="118" t="s">
        <v>55</v>
      </c>
      <c r="C289" s="118" t="s">
        <v>65</v>
      </c>
      <c r="D289" s="118" t="s">
        <v>384</v>
      </c>
      <c r="E289" s="122" t="s">
        <v>66</v>
      </c>
      <c r="F289" s="123">
        <v>44383.8466319444</v>
      </c>
      <c r="G289" s="124">
        <v>4</v>
      </c>
      <c r="H289" s="126">
        <v>21</v>
      </c>
      <c r="I289" s="112" t="str">
        <f t="shared" si="4"/>
        <v>2021/07</v>
      </c>
    </row>
    <row r="290" ht="12.75" spans="1:9">
      <c r="A290" s="118" t="s">
        <v>424</v>
      </c>
      <c r="B290" s="118" t="s">
        <v>55</v>
      </c>
      <c r="C290" s="118" t="s">
        <v>393</v>
      </c>
      <c r="D290" s="118" t="s">
        <v>384</v>
      </c>
      <c r="E290" s="122" t="s">
        <v>58</v>
      </c>
      <c r="F290" s="123">
        <v>44379.8203125</v>
      </c>
      <c r="G290" s="124">
        <v>3</v>
      </c>
      <c r="H290" s="125">
        <v>23</v>
      </c>
      <c r="I290" s="112" t="str">
        <f t="shared" si="4"/>
        <v>2021/07</v>
      </c>
    </row>
    <row r="291" ht="12.75" spans="1:9">
      <c r="A291" s="118" t="s">
        <v>425</v>
      </c>
      <c r="B291" s="118" t="s">
        <v>55</v>
      </c>
      <c r="C291" s="118" t="s">
        <v>75</v>
      </c>
      <c r="D291" s="118" t="s">
        <v>384</v>
      </c>
      <c r="E291" s="122" t="s">
        <v>58</v>
      </c>
      <c r="F291" s="123">
        <v>44379.6959606481</v>
      </c>
      <c r="G291" s="124">
        <v>8</v>
      </c>
      <c r="H291" s="126">
        <v>10</v>
      </c>
      <c r="I291" s="112" t="str">
        <f t="shared" si="4"/>
        <v>2021/07</v>
      </c>
    </row>
    <row r="292" ht="12.75" spans="1:9">
      <c r="A292" s="118" t="s">
        <v>426</v>
      </c>
      <c r="B292" s="118" t="s">
        <v>55</v>
      </c>
      <c r="C292" s="118" t="s">
        <v>412</v>
      </c>
      <c r="D292" s="118" t="s">
        <v>384</v>
      </c>
      <c r="E292" s="122" t="s">
        <v>85</v>
      </c>
      <c r="F292" s="123">
        <v>44379.7570254629</v>
      </c>
      <c r="G292" s="124">
        <v>4</v>
      </c>
      <c r="H292" s="126">
        <v>100</v>
      </c>
      <c r="I292" s="112" t="str">
        <f t="shared" si="4"/>
        <v>2021/07</v>
      </c>
    </row>
    <row r="293" ht="12.75" spans="1:9">
      <c r="A293" s="118" t="s">
        <v>427</v>
      </c>
      <c r="B293" s="118" t="s">
        <v>55</v>
      </c>
      <c r="C293" s="118" t="s">
        <v>393</v>
      </c>
      <c r="D293" s="118" t="s">
        <v>384</v>
      </c>
      <c r="E293" s="122" t="s">
        <v>58</v>
      </c>
      <c r="F293" s="123">
        <v>44379.8204282407</v>
      </c>
      <c r="G293" s="124">
        <v>2</v>
      </c>
      <c r="H293" s="126">
        <v>43</v>
      </c>
      <c r="I293" s="112" t="str">
        <f t="shared" si="4"/>
        <v>2021/07</v>
      </c>
    </row>
    <row r="294" ht="12.75" spans="1:9">
      <c r="A294" s="118" t="s">
        <v>428</v>
      </c>
      <c r="B294" s="118" t="s">
        <v>55</v>
      </c>
      <c r="C294" s="118" t="s">
        <v>75</v>
      </c>
      <c r="D294" s="118" t="s">
        <v>384</v>
      </c>
      <c r="E294" s="122" t="s">
        <v>58</v>
      </c>
      <c r="F294" s="123">
        <v>44379.6906944444</v>
      </c>
      <c r="G294" s="124">
        <v>3</v>
      </c>
      <c r="H294" s="125">
        <v>23</v>
      </c>
      <c r="I294" s="112" t="str">
        <f t="shared" si="4"/>
        <v>2021/07</v>
      </c>
    </row>
    <row r="295" ht="12.75" spans="1:9">
      <c r="A295" s="118" t="s">
        <v>429</v>
      </c>
      <c r="B295" s="118" t="s">
        <v>55</v>
      </c>
      <c r="C295" s="118" t="s">
        <v>391</v>
      </c>
      <c r="D295" s="118" t="s">
        <v>384</v>
      </c>
      <c r="E295" s="122" t="s">
        <v>93</v>
      </c>
      <c r="F295" s="123">
        <v>44400.822511574</v>
      </c>
      <c r="G295" s="124">
        <v>7</v>
      </c>
      <c r="H295" s="126">
        <v>10</v>
      </c>
      <c r="I295" s="112" t="str">
        <f t="shared" si="4"/>
        <v>2021/07</v>
      </c>
    </row>
    <row r="296" ht="12.75" spans="1:9">
      <c r="A296" s="118" t="s">
        <v>430</v>
      </c>
      <c r="B296" s="118" t="s">
        <v>55</v>
      </c>
      <c r="C296" s="118" t="s">
        <v>431</v>
      </c>
      <c r="D296" s="118" t="s">
        <v>384</v>
      </c>
      <c r="E296" s="122" t="s">
        <v>432</v>
      </c>
      <c r="F296" s="123">
        <v>44392.6825578703</v>
      </c>
      <c r="G296" s="124">
        <v>9</v>
      </c>
      <c r="H296" s="126">
        <v>100</v>
      </c>
      <c r="I296" s="112" t="str">
        <f t="shared" si="4"/>
        <v>2021/07</v>
      </c>
    </row>
    <row r="297" ht="12.75" spans="1:9">
      <c r="A297" s="118" t="s">
        <v>433</v>
      </c>
      <c r="B297" s="118" t="s">
        <v>55</v>
      </c>
      <c r="C297" s="118" t="s">
        <v>412</v>
      </c>
      <c r="D297" s="118" t="s">
        <v>384</v>
      </c>
      <c r="E297" s="122" t="s">
        <v>85</v>
      </c>
      <c r="F297" s="123">
        <v>44392.6917708333</v>
      </c>
      <c r="G297" s="124">
        <v>9</v>
      </c>
      <c r="H297" s="126">
        <v>43</v>
      </c>
      <c r="I297" s="112" t="str">
        <f t="shared" si="4"/>
        <v>2021/07</v>
      </c>
    </row>
    <row r="298" ht="12.75" spans="1:9">
      <c r="A298" s="118" t="s">
        <v>434</v>
      </c>
      <c r="B298" s="118" t="s">
        <v>55</v>
      </c>
      <c r="C298" s="118" t="s">
        <v>435</v>
      </c>
      <c r="D298" s="118" t="s">
        <v>384</v>
      </c>
      <c r="E298" s="122" t="s">
        <v>66</v>
      </c>
      <c r="F298" s="123">
        <v>44392.6265046296</v>
      </c>
      <c r="G298" s="124">
        <v>6</v>
      </c>
      <c r="H298" s="126">
        <v>70</v>
      </c>
      <c r="I298" s="112" t="str">
        <f t="shared" si="4"/>
        <v>2021/07</v>
      </c>
    </row>
    <row r="299" ht="12.75" spans="1:9">
      <c r="A299" s="118" t="s">
        <v>436</v>
      </c>
      <c r="B299" s="118" t="s">
        <v>55</v>
      </c>
      <c r="C299" s="118" t="s">
        <v>412</v>
      </c>
      <c r="D299" s="118" t="s">
        <v>384</v>
      </c>
      <c r="E299" s="122" t="s">
        <v>85</v>
      </c>
      <c r="F299" s="123">
        <v>44392.6933333333</v>
      </c>
      <c r="G299" s="124">
        <v>6</v>
      </c>
      <c r="H299" s="125">
        <v>30</v>
      </c>
      <c r="I299" s="112" t="str">
        <f t="shared" si="4"/>
        <v>2021/07</v>
      </c>
    </row>
    <row r="300" ht="12.75" spans="1:9">
      <c r="A300" s="118" t="s">
        <v>437</v>
      </c>
      <c r="B300" s="118" t="s">
        <v>55</v>
      </c>
      <c r="C300" s="118" t="s">
        <v>393</v>
      </c>
      <c r="D300" s="118" t="s">
        <v>384</v>
      </c>
      <c r="E300" s="122" t="s">
        <v>85</v>
      </c>
      <c r="F300" s="123">
        <v>44392.6084027777</v>
      </c>
      <c r="G300" s="124">
        <v>4</v>
      </c>
      <c r="H300" s="126">
        <v>10</v>
      </c>
      <c r="I300" s="112" t="str">
        <f t="shared" si="4"/>
        <v>2021/07</v>
      </c>
    </row>
    <row r="301" ht="12.75" spans="1:9">
      <c r="A301" s="118" t="s">
        <v>438</v>
      </c>
      <c r="B301" s="118" t="s">
        <v>55</v>
      </c>
      <c r="C301" s="118" t="s">
        <v>75</v>
      </c>
      <c r="D301" s="118" t="s">
        <v>384</v>
      </c>
      <c r="E301" s="122" t="s">
        <v>82</v>
      </c>
      <c r="F301" s="123">
        <v>44389.4109259259</v>
      </c>
      <c r="G301" s="124">
        <v>5</v>
      </c>
      <c r="H301" s="126">
        <v>4</v>
      </c>
      <c r="I301" s="112" t="str">
        <f t="shared" si="4"/>
        <v>2021/07</v>
      </c>
    </row>
    <row r="302" ht="12.75" spans="1:9">
      <c r="A302" s="118" t="s">
        <v>439</v>
      </c>
      <c r="B302" s="118" t="s">
        <v>55</v>
      </c>
      <c r="C302" s="118" t="s">
        <v>393</v>
      </c>
      <c r="D302" s="118" t="s">
        <v>384</v>
      </c>
      <c r="E302" s="122" t="s">
        <v>58</v>
      </c>
      <c r="F302" s="123">
        <v>44386.7597222222</v>
      </c>
      <c r="G302" s="124">
        <v>4</v>
      </c>
      <c r="H302" s="126">
        <v>5</v>
      </c>
      <c r="I302" s="112" t="str">
        <f t="shared" si="4"/>
        <v>2021/07</v>
      </c>
    </row>
    <row r="303" ht="12.75" spans="1:9">
      <c r="A303" s="118" t="s">
        <v>440</v>
      </c>
      <c r="B303" s="118" t="s">
        <v>55</v>
      </c>
      <c r="C303" s="118" t="s">
        <v>393</v>
      </c>
      <c r="D303" s="118" t="s">
        <v>384</v>
      </c>
      <c r="E303" s="122" t="s">
        <v>58</v>
      </c>
      <c r="F303" s="123">
        <v>44386.7502893518</v>
      </c>
      <c r="G303" s="124">
        <v>4</v>
      </c>
      <c r="H303" s="126">
        <v>7</v>
      </c>
      <c r="I303" s="112" t="str">
        <f t="shared" si="4"/>
        <v>2021/07</v>
      </c>
    </row>
    <row r="304" ht="12.75" spans="1:9">
      <c r="A304" s="118" t="s">
        <v>441</v>
      </c>
      <c r="B304" s="118" t="s">
        <v>55</v>
      </c>
      <c r="C304" s="118" t="s">
        <v>442</v>
      </c>
      <c r="D304" s="118" t="s">
        <v>384</v>
      </c>
      <c r="E304" s="122" t="s">
        <v>82</v>
      </c>
      <c r="F304" s="123">
        <v>44386.7494328703</v>
      </c>
      <c r="G304" s="124">
        <v>5</v>
      </c>
      <c r="H304" s="126">
        <v>33</v>
      </c>
      <c r="I304" s="112" t="str">
        <f t="shared" si="4"/>
        <v>2021/07</v>
      </c>
    </row>
    <row r="305" ht="12.75" spans="1:9">
      <c r="A305" s="118" t="s">
        <v>443</v>
      </c>
      <c r="B305" s="118" t="s">
        <v>55</v>
      </c>
      <c r="C305" s="118" t="s">
        <v>166</v>
      </c>
      <c r="D305" s="118" t="s">
        <v>384</v>
      </c>
      <c r="E305" s="122" t="s">
        <v>444</v>
      </c>
      <c r="F305" s="123">
        <v>44386.6092592592</v>
      </c>
      <c r="G305" s="124">
        <v>4</v>
      </c>
      <c r="H305" s="126">
        <v>21</v>
      </c>
      <c r="I305" s="112" t="str">
        <f t="shared" si="4"/>
        <v>2021/07</v>
      </c>
    </row>
    <row r="306" ht="12.75" spans="1:9">
      <c r="A306" s="118" t="s">
        <v>445</v>
      </c>
      <c r="B306" s="118" t="s">
        <v>55</v>
      </c>
      <c r="C306" s="118" t="s">
        <v>412</v>
      </c>
      <c r="D306" s="118" t="s">
        <v>384</v>
      </c>
      <c r="E306" s="122" t="s">
        <v>85</v>
      </c>
      <c r="F306" s="123">
        <v>44382.6555439814</v>
      </c>
      <c r="G306" s="124">
        <v>6</v>
      </c>
      <c r="H306" s="125">
        <v>23</v>
      </c>
      <c r="I306" s="112" t="str">
        <f t="shared" si="4"/>
        <v>2021/07</v>
      </c>
    </row>
    <row r="307" ht="12.75" spans="1:9">
      <c r="A307" s="118" t="s">
        <v>446</v>
      </c>
      <c r="B307" s="118" t="s">
        <v>55</v>
      </c>
      <c r="C307" s="118" t="s">
        <v>65</v>
      </c>
      <c r="D307" s="118" t="s">
        <v>384</v>
      </c>
      <c r="E307" s="122" t="s">
        <v>66</v>
      </c>
      <c r="F307" s="123">
        <v>44382.6794328703</v>
      </c>
      <c r="G307" s="124">
        <v>6</v>
      </c>
      <c r="H307" s="126">
        <v>10</v>
      </c>
      <c r="I307" s="112" t="str">
        <f t="shared" si="4"/>
        <v>2021/07</v>
      </c>
    </row>
    <row r="308" ht="12.75" spans="1:9">
      <c r="A308" s="118" t="s">
        <v>447</v>
      </c>
      <c r="B308" s="118" t="s">
        <v>55</v>
      </c>
      <c r="C308" s="118" t="s">
        <v>448</v>
      </c>
      <c r="D308" s="118" t="s">
        <v>384</v>
      </c>
      <c r="E308" s="122" t="s">
        <v>58</v>
      </c>
      <c r="F308" s="123">
        <v>44382.7155902777</v>
      </c>
      <c r="G308" s="124">
        <v>4</v>
      </c>
      <c r="H308" s="126">
        <v>100</v>
      </c>
      <c r="I308" s="112" t="str">
        <f t="shared" si="4"/>
        <v>2021/07</v>
      </c>
    </row>
    <row r="309" ht="12.75" spans="1:9">
      <c r="A309" s="118" t="s">
        <v>449</v>
      </c>
      <c r="B309" s="118" t="s">
        <v>55</v>
      </c>
      <c r="C309" s="118" t="s">
        <v>393</v>
      </c>
      <c r="D309" s="118" t="s">
        <v>384</v>
      </c>
      <c r="E309" s="122" t="s">
        <v>58</v>
      </c>
      <c r="F309" s="123">
        <v>44382.7772800925</v>
      </c>
      <c r="G309" s="124">
        <v>5</v>
      </c>
      <c r="H309" s="126">
        <v>43</v>
      </c>
      <c r="I309" s="112" t="str">
        <f t="shared" si="4"/>
        <v>2021/07</v>
      </c>
    </row>
    <row r="310" ht="12.75" spans="1:9">
      <c r="A310" s="118" t="s">
        <v>450</v>
      </c>
      <c r="B310" s="118" t="s">
        <v>55</v>
      </c>
      <c r="C310" s="118" t="s">
        <v>412</v>
      </c>
      <c r="D310" s="118" t="s">
        <v>384</v>
      </c>
      <c r="E310" s="122" t="s">
        <v>85</v>
      </c>
      <c r="F310" s="123">
        <v>44382.6491898148</v>
      </c>
      <c r="G310" s="124">
        <v>3</v>
      </c>
      <c r="H310" s="125">
        <v>23</v>
      </c>
      <c r="I310" s="112" t="str">
        <f t="shared" si="4"/>
        <v>2021/07</v>
      </c>
    </row>
    <row r="311" ht="12.75" spans="1:9">
      <c r="A311" s="118" t="s">
        <v>451</v>
      </c>
      <c r="B311" s="118" t="s">
        <v>55</v>
      </c>
      <c r="C311" s="118" t="s">
        <v>412</v>
      </c>
      <c r="D311" s="118" t="s">
        <v>384</v>
      </c>
      <c r="E311" s="122" t="s">
        <v>85</v>
      </c>
      <c r="F311" s="123">
        <v>44382.7221180555</v>
      </c>
      <c r="G311" s="124">
        <v>4</v>
      </c>
      <c r="H311" s="126">
        <v>10</v>
      </c>
      <c r="I311" s="112" t="str">
        <f t="shared" si="4"/>
        <v>2021/07</v>
      </c>
    </row>
    <row r="312" ht="12.75" spans="1:9">
      <c r="A312" s="118" t="s">
        <v>452</v>
      </c>
      <c r="B312" s="118" t="s">
        <v>55</v>
      </c>
      <c r="C312" s="118" t="s">
        <v>393</v>
      </c>
      <c r="D312" s="118" t="s">
        <v>384</v>
      </c>
      <c r="E312" s="122" t="s">
        <v>58</v>
      </c>
      <c r="F312" s="123">
        <v>44378.7666087962</v>
      </c>
      <c r="G312" s="124">
        <v>2</v>
      </c>
      <c r="H312" s="126">
        <v>100</v>
      </c>
      <c r="I312" s="112" t="str">
        <f t="shared" si="4"/>
        <v>2021/07</v>
      </c>
    </row>
    <row r="313" ht="12.75" spans="1:9">
      <c r="A313" s="118" t="s">
        <v>453</v>
      </c>
      <c r="B313" s="118" t="s">
        <v>55</v>
      </c>
      <c r="C313" s="118" t="s">
        <v>393</v>
      </c>
      <c r="D313" s="118" t="s">
        <v>384</v>
      </c>
      <c r="E313" s="122" t="s">
        <v>58</v>
      </c>
      <c r="F313" s="123">
        <v>44378.7664930555</v>
      </c>
      <c r="G313" s="124">
        <v>2</v>
      </c>
      <c r="H313" s="126">
        <v>43</v>
      </c>
      <c r="I313" s="112" t="str">
        <f t="shared" si="4"/>
        <v>2021/07</v>
      </c>
    </row>
    <row r="314" ht="12.75" spans="1:9">
      <c r="A314" s="118" t="s">
        <v>454</v>
      </c>
      <c r="B314" s="118" t="s">
        <v>55</v>
      </c>
      <c r="C314" s="118" t="s">
        <v>393</v>
      </c>
      <c r="D314" s="118" t="s">
        <v>384</v>
      </c>
      <c r="E314" s="122" t="s">
        <v>58</v>
      </c>
      <c r="F314" s="123">
        <v>44378.7666435185</v>
      </c>
      <c r="G314" s="124">
        <v>2</v>
      </c>
      <c r="H314" s="126">
        <v>70</v>
      </c>
      <c r="I314" s="112" t="str">
        <f t="shared" si="4"/>
        <v>2021/07</v>
      </c>
    </row>
    <row r="315" ht="12.75" spans="1:9">
      <c r="A315" s="118" t="s">
        <v>455</v>
      </c>
      <c r="B315" s="118" t="s">
        <v>55</v>
      </c>
      <c r="C315" s="118" t="s">
        <v>393</v>
      </c>
      <c r="D315" s="118" t="s">
        <v>384</v>
      </c>
      <c r="E315" s="122" t="s">
        <v>58</v>
      </c>
      <c r="F315" s="123">
        <v>44378.7665625</v>
      </c>
      <c r="G315" s="124">
        <v>2</v>
      </c>
      <c r="H315" s="125">
        <v>30</v>
      </c>
      <c r="I315" s="112" t="str">
        <f t="shared" si="4"/>
        <v>2021/07</v>
      </c>
    </row>
    <row r="316" ht="12.75" spans="1:9">
      <c r="A316" s="118" t="s">
        <v>456</v>
      </c>
      <c r="B316" s="118" t="s">
        <v>55</v>
      </c>
      <c r="C316" s="118" t="s">
        <v>393</v>
      </c>
      <c r="D316" s="118" t="s">
        <v>384</v>
      </c>
      <c r="E316" s="122" t="s">
        <v>58</v>
      </c>
      <c r="F316" s="123">
        <v>44378.7664930555</v>
      </c>
      <c r="G316" s="124">
        <v>2</v>
      </c>
      <c r="H316" s="126">
        <v>10</v>
      </c>
      <c r="I316" s="112" t="str">
        <f t="shared" si="4"/>
        <v>2021/07</v>
      </c>
    </row>
    <row r="317" ht="12.75" spans="1:9">
      <c r="A317" s="118" t="s">
        <v>457</v>
      </c>
      <c r="B317" s="118" t="s">
        <v>55</v>
      </c>
      <c r="C317" s="118" t="s">
        <v>393</v>
      </c>
      <c r="D317" s="118" t="s">
        <v>384</v>
      </c>
      <c r="E317" s="122" t="s">
        <v>85</v>
      </c>
      <c r="F317" s="123">
        <v>44378.7422106481</v>
      </c>
      <c r="G317" s="124">
        <v>2</v>
      </c>
      <c r="H317" s="126">
        <v>4</v>
      </c>
      <c r="I317" s="112" t="str">
        <f t="shared" si="4"/>
        <v>2021/07</v>
      </c>
    </row>
    <row r="318" ht="12.75" spans="1:9">
      <c r="A318" s="118" t="s">
        <v>458</v>
      </c>
      <c r="B318" s="118" t="s">
        <v>55</v>
      </c>
      <c r="C318" s="118" t="s">
        <v>391</v>
      </c>
      <c r="D318" s="118" t="s">
        <v>384</v>
      </c>
      <c r="E318" s="122" t="s">
        <v>93</v>
      </c>
      <c r="F318" s="123">
        <v>44398.7309953703</v>
      </c>
      <c r="G318" s="124">
        <v>10</v>
      </c>
      <c r="H318" s="126">
        <v>5</v>
      </c>
      <c r="I318" s="112" t="str">
        <f t="shared" si="4"/>
        <v>2021/07</v>
      </c>
    </row>
    <row r="319" ht="12.75" spans="1:9">
      <c r="A319" s="118" t="s">
        <v>459</v>
      </c>
      <c r="B319" s="118" t="s">
        <v>55</v>
      </c>
      <c r="C319" s="118" t="s">
        <v>435</v>
      </c>
      <c r="D319" s="118" t="s">
        <v>384</v>
      </c>
      <c r="E319" s="122" t="s">
        <v>66</v>
      </c>
      <c r="F319" s="123">
        <v>44398.8854629629</v>
      </c>
      <c r="G319" s="124">
        <v>9</v>
      </c>
      <c r="H319" s="126">
        <v>7</v>
      </c>
      <c r="I319" s="112" t="str">
        <f t="shared" si="4"/>
        <v>2021/07</v>
      </c>
    </row>
    <row r="320" ht="12.75" spans="1:9">
      <c r="A320" s="118" t="s">
        <v>460</v>
      </c>
      <c r="B320" s="118" t="s">
        <v>55</v>
      </c>
      <c r="C320" s="118" t="s">
        <v>412</v>
      </c>
      <c r="D320" s="118" t="s">
        <v>384</v>
      </c>
      <c r="E320" s="122" t="s">
        <v>58</v>
      </c>
      <c r="F320" s="123">
        <v>44398.6990162037</v>
      </c>
      <c r="G320" s="124">
        <v>7</v>
      </c>
      <c r="H320" s="126">
        <v>33</v>
      </c>
      <c r="I320" s="112" t="str">
        <f t="shared" si="4"/>
        <v>2021/07</v>
      </c>
    </row>
    <row r="321" ht="12.75" spans="1:9">
      <c r="A321" s="118" t="s">
        <v>461</v>
      </c>
      <c r="B321" s="118" t="s">
        <v>55</v>
      </c>
      <c r="C321" s="118" t="s">
        <v>412</v>
      </c>
      <c r="D321" s="118" t="s">
        <v>384</v>
      </c>
      <c r="E321" s="122" t="s">
        <v>58</v>
      </c>
      <c r="F321" s="123">
        <v>44398.6997453703</v>
      </c>
      <c r="G321" s="124">
        <v>7</v>
      </c>
      <c r="H321" s="126">
        <v>21</v>
      </c>
      <c r="I321" s="112" t="str">
        <f t="shared" si="4"/>
        <v>2021/07</v>
      </c>
    </row>
    <row r="322" ht="12.75" spans="1:9">
      <c r="A322" s="118" t="s">
        <v>462</v>
      </c>
      <c r="B322" s="118" t="s">
        <v>55</v>
      </c>
      <c r="C322" s="118" t="s">
        <v>412</v>
      </c>
      <c r="D322" s="118" t="s">
        <v>384</v>
      </c>
      <c r="E322" s="122" t="s">
        <v>58</v>
      </c>
      <c r="F322" s="123">
        <v>44399.4230439814</v>
      </c>
      <c r="G322" s="124">
        <v>5</v>
      </c>
      <c r="H322" s="125">
        <v>23</v>
      </c>
      <c r="I322" s="112" t="str">
        <f t="shared" si="4"/>
        <v>2021/07</v>
      </c>
    </row>
    <row r="323" ht="12.75" spans="1:9">
      <c r="A323" s="118" t="s">
        <v>463</v>
      </c>
      <c r="B323" s="118" t="s">
        <v>55</v>
      </c>
      <c r="C323" s="118" t="s">
        <v>393</v>
      </c>
      <c r="D323" s="118" t="s">
        <v>384</v>
      </c>
      <c r="E323" s="122" t="s">
        <v>58</v>
      </c>
      <c r="F323" s="123">
        <v>44398.6296180555</v>
      </c>
      <c r="G323" s="124">
        <v>3</v>
      </c>
      <c r="H323" s="126">
        <v>10</v>
      </c>
      <c r="I323" s="112" t="str">
        <f t="shared" ref="I323:I386" si="5">IF(F323="","",TEXT(F323,"YYYY/MM"))</f>
        <v>2021/07</v>
      </c>
    </row>
    <row r="324" ht="12.75" spans="1:9">
      <c r="A324" s="118" t="s">
        <v>464</v>
      </c>
      <c r="B324" s="118" t="s">
        <v>55</v>
      </c>
      <c r="C324" s="118" t="s">
        <v>65</v>
      </c>
      <c r="D324" s="118" t="s">
        <v>384</v>
      </c>
      <c r="E324" s="122" t="s">
        <v>66</v>
      </c>
      <c r="F324" s="123">
        <v>44399.3860069444</v>
      </c>
      <c r="G324" s="124">
        <v>3</v>
      </c>
      <c r="H324" s="126">
        <v>100</v>
      </c>
      <c r="I324" s="112" t="str">
        <f t="shared" si="5"/>
        <v>2021/07</v>
      </c>
    </row>
    <row r="325" ht="12.75" spans="1:9">
      <c r="A325" s="118" t="s">
        <v>465</v>
      </c>
      <c r="B325" s="118" t="s">
        <v>55</v>
      </c>
      <c r="C325" s="118" t="s">
        <v>338</v>
      </c>
      <c r="D325" s="118" t="s">
        <v>384</v>
      </c>
      <c r="E325" s="122" t="s">
        <v>360</v>
      </c>
      <c r="F325" s="123">
        <v>44399.3832523148</v>
      </c>
      <c r="G325" s="124">
        <v>6</v>
      </c>
      <c r="H325" s="126">
        <v>43</v>
      </c>
      <c r="I325" s="112" t="str">
        <f t="shared" si="5"/>
        <v>2021/07</v>
      </c>
    </row>
    <row r="326" ht="12.75" spans="1:9">
      <c r="A326" s="118" t="s">
        <v>466</v>
      </c>
      <c r="B326" s="118" t="s">
        <v>55</v>
      </c>
      <c r="C326" s="118" t="s">
        <v>251</v>
      </c>
      <c r="D326" s="118" t="s">
        <v>384</v>
      </c>
      <c r="E326" s="122" t="s">
        <v>85</v>
      </c>
      <c r="F326" s="123">
        <v>44398.6257986111</v>
      </c>
      <c r="G326" s="124">
        <v>3</v>
      </c>
      <c r="H326" s="125">
        <v>23</v>
      </c>
      <c r="I326" s="112" t="str">
        <f t="shared" si="5"/>
        <v>2021/07</v>
      </c>
    </row>
    <row r="327" ht="12.75" spans="1:9">
      <c r="A327" s="118" t="s">
        <v>467</v>
      </c>
      <c r="B327" s="118" t="s">
        <v>55</v>
      </c>
      <c r="C327" s="118" t="s">
        <v>403</v>
      </c>
      <c r="D327" s="118" t="s">
        <v>384</v>
      </c>
      <c r="E327" s="122" t="s">
        <v>468</v>
      </c>
      <c r="F327" s="123">
        <v>44395.7579861111</v>
      </c>
      <c r="G327" s="124">
        <v>5</v>
      </c>
      <c r="H327" s="126">
        <v>10</v>
      </c>
      <c r="I327" s="112" t="str">
        <f t="shared" si="5"/>
        <v>2021/07</v>
      </c>
    </row>
    <row r="328" ht="12.75" spans="1:9">
      <c r="A328" s="118" t="s">
        <v>469</v>
      </c>
      <c r="B328" s="118" t="s">
        <v>55</v>
      </c>
      <c r="C328" s="118" t="s">
        <v>386</v>
      </c>
      <c r="D328" s="118" t="s">
        <v>384</v>
      </c>
      <c r="E328" s="122" t="s">
        <v>293</v>
      </c>
      <c r="F328" s="123">
        <v>44396.4261458333</v>
      </c>
      <c r="G328" s="124">
        <v>2</v>
      </c>
      <c r="H328" s="126">
        <v>100</v>
      </c>
      <c r="I328" s="112" t="str">
        <f t="shared" si="5"/>
        <v>2021/07</v>
      </c>
    </row>
    <row r="329" ht="12.75" spans="1:9">
      <c r="A329" s="118" t="s">
        <v>470</v>
      </c>
      <c r="B329" s="118" t="s">
        <v>55</v>
      </c>
      <c r="C329" s="118" t="s">
        <v>442</v>
      </c>
      <c r="D329" s="118" t="s">
        <v>384</v>
      </c>
      <c r="E329" s="122" t="s">
        <v>468</v>
      </c>
      <c r="F329" s="123">
        <v>44395.6817824074</v>
      </c>
      <c r="G329" s="124">
        <v>4</v>
      </c>
      <c r="H329" s="126">
        <v>43</v>
      </c>
      <c r="I329" s="112" t="str">
        <f t="shared" si="5"/>
        <v>2021/07</v>
      </c>
    </row>
    <row r="330" ht="12.75" spans="1:9">
      <c r="A330" s="118" t="s">
        <v>471</v>
      </c>
      <c r="B330" s="118" t="s">
        <v>55</v>
      </c>
      <c r="C330" s="118" t="s">
        <v>442</v>
      </c>
      <c r="D330" s="118" t="s">
        <v>384</v>
      </c>
      <c r="E330" s="122" t="s">
        <v>468</v>
      </c>
      <c r="F330" s="123">
        <v>44395.5579282407</v>
      </c>
      <c r="G330" s="124">
        <v>4</v>
      </c>
      <c r="H330" s="126">
        <v>70</v>
      </c>
      <c r="I330" s="112" t="str">
        <f t="shared" si="5"/>
        <v>2021/07</v>
      </c>
    </row>
    <row r="331" ht="12.75" spans="1:9">
      <c r="A331" s="118" t="s">
        <v>472</v>
      </c>
      <c r="B331" s="118" t="s">
        <v>55</v>
      </c>
      <c r="C331" s="118" t="s">
        <v>407</v>
      </c>
      <c r="D331" s="118" t="s">
        <v>384</v>
      </c>
      <c r="E331" s="122" t="s">
        <v>444</v>
      </c>
      <c r="F331" s="123">
        <v>44396.4326273148</v>
      </c>
      <c r="G331" s="124">
        <v>3</v>
      </c>
      <c r="H331" s="125">
        <v>30</v>
      </c>
      <c r="I331" s="112" t="str">
        <f t="shared" si="5"/>
        <v>2021/07</v>
      </c>
    </row>
    <row r="332" ht="12.75" spans="1:9">
      <c r="A332" s="118" t="s">
        <v>473</v>
      </c>
      <c r="B332" s="118" t="s">
        <v>55</v>
      </c>
      <c r="C332" s="118" t="s">
        <v>393</v>
      </c>
      <c r="D332" s="118" t="s">
        <v>384</v>
      </c>
      <c r="E332" s="122" t="s">
        <v>58</v>
      </c>
      <c r="F332" s="123">
        <v>44392.5097569444</v>
      </c>
      <c r="G332" s="124">
        <v>4</v>
      </c>
      <c r="H332" s="126">
        <v>10</v>
      </c>
      <c r="I332" s="112" t="str">
        <f t="shared" si="5"/>
        <v>2021/07</v>
      </c>
    </row>
    <row r="333" ht="12.75" spans="1:9">
      <c r="A333" s="118" t="s">
        <v>474</v>
      </c>
      <c r="B333" s="118" t="s">
        <v>55</v>
      </c>
      <c r="C333" s="118" t="s">
        <v>412</v>
      </c>
      <c r="D333" s="118" t="s">
        <v>384</v>
      </c>
      <c r="E333" s="122" t="s">
        <v>58</v>
      </c>
      <c r="F333" s="123">
        <v>44392.5997685185</v>
      </c>
      <c r="G333" s="124">
        <v>3</v>
      </c>
      <c r="H333" s="126">
        <v>4</v>
      </c>
      <c r="I333" s="112" t="str">
        <f t="shared" si="5"/>
        <v>2021/07</v>
      </c>
    </row>
    <row r="334" ht="12.75" spans="1:9">
      <c r="A334" s="118" t="s">
        <v>475</v>
      </c>
      <c r="B334" s="118" t="s">
        <v>55</v>
      </c>
      <c r="C334" s="118" t="s">
        <v>403</v>
      </c>
      <c r="D334" s="118" t="s">
        <v>384</v>
      </c>
      <c r="E334" s="122" t="s">
        <v>58</v>
      </c>
      <c r="F334" s="123">
        <v>44392.5806018518</v>
      </c>
      <c r="G334" s="124">
        <v>2</v>
      </c>
      <c r="H334" s="126">
        <v>5</v>
      </c>
      <c r="I334" s="112" t="str">
        <f t="shared" si="5"/>
        <v>2021/07</v>
      </c>
    </row>
    <row r="335" ht="12.75" spans="1:9">
      <c r="A335" s="118" t="s">
        <v>476</v>
      </c>
      <c r="B335" s="118" t="s">
        <v>55</v>
      </c>
      <c r="C335" s="118" t="s">
        <v>403</v>
      </c>
      <c r="D335" s="118" t="s">
        <v>384</v>
      </c>
      <c r="E335" s="122" t="s">
        <v>58</v>
      </c>
      <c r="F335" s="123">
        <v>44392.4076273148</v>
      </c>
      <c r="G335" s="124">
        <v>2</v>
      </c>
      <c r="H335" s="126">
        <v>7</v>
      </c>
      <c r="I335" s="112" t="str">
        <f t="shared" si="5"/>
        <v>2021/07</v>
      </c>
    </row>
    <row r="336" ht="12.75" spans="1:9">
      <c r="A336" s="118" t="s">
        <v>477</v>
      </c>
      <c r="B336" s="118" t="s">
        <v>55</v>
      </c>
      <c r="C336" s="118" t="s">
        <v>198</v>
      </c>
      <c r="D336" s="118" t="s">
        <v>384</v>
      </c>
      <c r="E336" s="122" t="s">
        <v>66</v>
      </c>
      <c r="F336" s="123">
        <v>44384.7028472222</v>
      </c>
      <c r="G336" s="124">
        <v>14</v>
      </c>
      <c r="H336" s="126">
        <v>33</v>
      </c>
      <c r="I336" s="112" t="str">
        <f t="shared" si="5"/>
        <v>2021/07</v>
      </c>
    </row>
    <row r="337" ht="12.75" spans="1:9">
      <c r="A337" s="118" t="s">
        <v>478</v>
      </c>
      <c r="B337" s="118" t="s">
        <v>55</v>
      </c>
      <c r="C337" s="118" t="s">
        <v>393</v>
      </c>
      <c r="D337" s="118" t="s">
        <v>384</v>
      </c>
      <c r="E337" s="122" t="s">
        <v>58</v>
      </c>
      <c r="F337" s="123">
        <v>44384.5353009259</v>
      </c>
      <c r="G337" s="124">
        <v>5</v>
      </c>
      <c r="H337" s="126">
        <v>21</v>
      </c>
      <c r="I337" s="112" t="str">
        <f t="shared" si="5"/>
        <v>2021/07</v>
      </c>
    </row>
    <row r="338" ht="12.75" spans="1:9">
      <c r="A338" s="118" t="s">
        <v>479</v>
      </c>
      <c r="B338" s="118" t="s">
        <v>55</v>
      </c>
      <c r="C338" s="118" t="s">
        <v>412</v>
      </c>
      <c r="D338" s="118" t="s">
        <v>384</v>
      </c>
      <c r="E338" s="122" t="s">
        <v>85</v>
      </c>
      <c r="F338" s="123">
        <v>44384.512662037</v>
      </c>
      <c r="G338" s="124">
        <v>6</v>
      </c>
      <c r="H338" s="125">
        <v>23</v>
      </c>
      <c r="I338" s="112" t="str">
        <f t="shared" si="5"/>
        <v>2021/07</v>
      </c>
    </row>
    <row r="339" ht="12.75" spans="1:9">
      <c r="A339" s="118" t="s">
        <v>480</v>
      </c>
      <c r="B339" s="118" t="s">
        <v>55</v>
      </c>
      <c r="C339" s="118" t="s">
        <v>448</v>
      </c>
      <c r="D339" s="118" t="s">
        <v>384</v>
      </c>
      <c r="E339" s="122" t="s">
        <v>58</v>
      </c>
      <c r="F339" s="123">
        <v>44384.7276736111</v>
      </c>
      <c r="G339" s="124">
        <v>7</v>
      </c>
      <c r="H339" s="126">
        <v>10</v>
      </c>
      <c r="I339" s="112" t="str">
        <f t="shared" si="5"/>
        <v>2021/07</v>
      </c>
    </row>
    <row r="340" ht="12.75" spans="1:9">
      <c r="A340" s="118" t="s">
        <v>481</v>
      </c>
      <c r="B340" s="118" t="s">
        <v>55</v>
      </c>
      <c r="C340" s="118" t="s">
        <v>65</v>
      </c>
      <c r="D340" s="118" t="s">
        <v>384</v>
      </c>
      <c r="E340" s="122" t="s">
        <v>66</v>
      </c>
      <c r="F340" s="123">
        <v>44384.7693287037</v>
      </c>
      <c r="G340" s="124">
        <v>4</v>
      </c>
      <c r="H340" s="126">
        <v>100</v>
      </c>
      <c r="I340" s="112" t="str">
        <f t="shared" si="5"/>
        <v>2021/07</v>
      </c>
    </row>
    <row r="341" ht="12.75" spans="1:9">
      <c r="A341" s="118" t="s">
        <v>482</v>
      </c>
      <c r="B341" s="118" t="s">
        <v>55</v>
      </c>
      <c r="C341" s="118" t="s">
        <v>65</v>
      </c>
      <c r="D341" s="118" t="s">
        <v>384</v>
      </c>
      <c r="E341" s="122" t="s">
        <v>66</v>
      </c>
      <c r="F341" s="123">
        <v>44384.7527546296</v>
      </c>
      <c r="G341" s="124">
        <v>4</v>
      </c>
      <c r="H341" s="126">
        <v>43</v>
      </c>
      <c r="I341" s="112" t="str">
        <f t="shared" si="5"/>
        <v>2021/07</v>
      </c>
    </row>
    <row r="342" ht="12.75" spans="1:9">
      <c r="A342" s="118" t="s">
        <v>483</v>
      </c>
      <c r="B342" s="118" t="s">
        <v>55</v>
      </c>
      <c r="C342" s="118" t="s">
        <v>386</v>
      </c>
      <c r="D342" s="118" t="s">
        <v>384</v>
      </c>
      <c r="E342" s="122" t="s">
        <v>293</v>
      </c>
      <c r="F342" s="123">
        <v>44378.9176736111</v>
      </c>
      <c r="G342" s="124">
        <v>2</v>
      </c>
      <c r="H342" s="125">
        <v>23</v>
      </c>
      <c r="I342" s="112" t="str">
        <f t="shared" si="5"/>
        <v>2021/07</v>
      </c>
    </row>
    <row r="343" ht="12.75" spans="1:9">
      <c r="A343" s="118" t="s">
        <v>484</v>
      </c>
      <c r="B343" s="118" t="s">
        <v>55</v>
      </c>
      <c r="C343" s="118" t="s">
        <v>485</v>
      </c>
      <c r="D343" s="118" t="s">
        <v>384</v>
      </c>
      <c r="E343" s="122" t="s">
        <v>486</v>
      </c>
      <c r="F343" s="123">
        <v>44378.8729166666</v>
      </c>
      <c r="G343" s="124">
        <v>3</v>
      </c>
      <c r="H343" s="126">
        <v>10</v>
      </c>
      <c r="I343" s="112" t="str">
        <f t="shared" si="5"/>
        <v>2021/07</v>
      </c>
    </row>
    <row r="344" ht="12.75" spans="1:9">
      <c r="A344" s="118" t="s">
        <v>487</v>
      </c>
      <c r="B344" s="118" t="s">
        <v>55</v>
      </c>
      <c r="C344" s="118" t="s">
        <v>386</v>
      </c>
      <c r="D344" s="118" t="s">
        <v>384</v>
      </c>
      <c r="E344" s="122" t="s">
        <v>293</v>
      </c>
      <c r="F344" s="123">
        <v>44378.9175810185</v>
      </c>
      <c r="G344" s="124">
        <v>2</v>
      </c>
      <c r="H344" s="126">
        <v>100</v>
      </c>
      <c r="I344" s="112" t="str">
        <f t="shared" si="5"/>
        <v>2021/07</v>
      </c>
    </row>
    <row r="345" ht="12.75" spans="1:9">
      <c r="A345" s="118" t="s">
        <v>488</v>
      </c>
      <c r="B345" s="118" t="s">
        <v>55</v>
      </c>
      <c r="C345" s="118" t="s">
        <v>393</v>
      </c>
      <c r="D345" s="118" t="s">
        <v>384</v>
      </c>
      <c r="E345" s="122" t="s">
        <v>58</v>
      </c>
      <c r="F345" s="123">
        <v>44378.8758217592</v>
      </c>
      <c r="G345" s="124">
        <v>2</v>
      </c>
      <c r="H345" s="126">
        <v>43</v>
      </c>
      <c r="I345" s="112" t="str">
        <f t="shared" si="5"/>
        <v>2021/07</v>
      </c>
    </row>
    <row r="346" ht="12.75" spans="1:9">
      <c r="A346" s="118" t="s">
        <v>489</v>
      </c>
      <c r="B346" s="118" t="s">
        <v>55</v>
      </c>
      <c r="C346" s="118" t="s">
        <v>393</v>
      </c>
      <c r="D346" s="118" t="s">
        <v>384</v>
      </c>
      <c r="E346" s="122" t="s">
        <v>58</v>
      </c>
      <c r="F346" s="123">
        <v>44378.8759259259</v>
      </c>
      <c r="G346" s="124">
        <v>2</v>
      </c>
      <c r="H346" s="126">
        <v>70</v>
      </c>
      <c r="I346" s="112" t="str">
        <f t="shared" si="5"/>
        <v>2021/07</v>
      </c>
    </row>
    <row r="347" ht="12.75" spans="1:9">
      <c r="A347" s="118" t="s">
        <v>490</v>
      </c>
      <c r="B347" s="118" t="s">
        <v>55</v>
      </c>
      <c r="C347" s="118" t="s">
        <v>75</v>
      </c>
      <c r="D347" s="118" t="s">
        <v>384</v>
      </c>
      <c r="E347" s="122" t="s">
        <v>491</v>
      </c>
      <c r="F347" s="123">
        <v>44378.8984953703</v>
      </c>
      <c r="G347" s="124">
        <v>2</v>
      </c>
      <c r="H347" s="125">
        <v>30</v>
      </c>
      <c r="I347" s="112" t="str">
        <f t="shared" si="5"/>
        <v>2021/07</v>
      </c>
    </row>
    <row r="348" ht="12.75" spans="1:9">
      <c r="A348" s="118" t="s">
        <v>492</v>
      </c>
      <c r="B348" s="118" t="s">
        <v>55</v>
      </c>
      <c r="C348" s="118" t="s">
        <v>234</v>
      </c>
      <c r="D348" s="118" t="s">
        <v>384</v>
      </c>
      <c r="E348" s="122" t="s">
        <v>85</v>
      </c>
      <c r="F348" s="123">
        <v>44400.7322800925</v>
      </c>
      <c r="G348" s="124">
        <v>11</v>
      </c>
      <c r="H348" s="126">
        <v>10</v>
      </c>
      <c r="I348" s="112" t="str">
        <f t="shared" si="5"/>
        <v>2021/07</v>
      </c>
    </row>
    <row r="349" ht="12.75" spans="1:9">
      <c r="A349" s="118" t="s">
        <v>493</v>
      </c>
      <c r="B349" s="118" t="s">
        <v>55</v>
      </c>
      <c r="C349" s="118" t="s">
        <v>251</v>
      </c>
      <c r="D349" s="118" t="s">
        <v>384</v>
      </c>
      <c r="E349" s="122" t="s">
        <v>58</v>
      </c>
      <c r="F349" s="123">
        <v>44400.5986689814</v>
      </c>
      <c r="G349" s="124">
        <v>3</v>
      </c>
      <c r="H349" s="126">
        <v>4</v>
      </c>
      <c r="I349" s="112" t="str">
        <f t="shared" si="5"/>
        <v>2021/07</v>
      </c>
    </row>
    <row r="350" ht="12.75" spans="1:9">
      <c r="A350" s="118" t="s">
        <v>494</v>
      </c>
      <c r="B350" s="118" t="s">
        <v>55</v>
      </c>
      <c r="C350" s="118" t="s">
        <v>56</v>
      </c>
      <c r="D350" s="118" t="s">
        <v>384</v>
      </c>
      <c r="E350" s="122" t="s">
        <v>58</v>
      </c>
      <c r="F350" s="123">
        <v>44400.6748611111</v>
      </c>
      <c r="G350" s="124">
        <v>2</v>
      </c>
      <c r="H350" s="126">
        <v>5</v>
      </c>
      <c r="I350" s="112" t="str">
        <f t="shared" si="5"/>
        <v>2021/07</v>
      </c>
    </row>
    <row r="351" ht="12.75" spans="1:9">
      <c r="A351" s="118" t="s">
        <v>495</v>
      </c>
      <c r="B351" s="118" t="s">
        <v>55</v>
      </c>
      <c r="C351" s="118" t="s">
        <v>251</v>
      </c>
      <c r="D351" s="118" t="s">
        <v>384</v>
      </c>
      <c r="E351" s="122" t="s">
        <v>58</v>
      </c>
      <c r="F351" s="123">
        <v>44398.4032291666</v>
      </c>
      <c r="G351" s="124">
        <v>3</v>
      </c>
      <c r="H351" s="126">
        <v>7</v>
      </c>
      <c r="I351" s="112" t="str">
        <f t="shared" si="5"/>
        <v>2021/07</v>
      </c>
    </row>
    <row r="352" ht="12.75" spans="1:9">
      <c r="A352" s="118" t="s">
        <v>496</v>
      </c>
      <c r="B352" s="118" t="s">
        <v>55</v>
      </c>
      <c r="C352" s="118" t="s">
        <v>251</v>
      </c>
      <c r="D352" s="118" t="s">
        <v>384</v>
      </c>
      <c r="E352" s="122" t="s">
        <v>58</v>
      </c>
      <c r="F352" s="123">
        <v>44398.6058101851</v>
      </c>
      <c r="G352" s="124">
        <v>3</v>
      </c>
      <c r="H352" s="126">
        <v>33</v>
      </c>
      <c r="I352" s="112" t="str">
        <f t="shared" si="5"/>
        <v>2021/07</v>
      </c>
    </row>
    <row r="353" ht="12.75" spans="1:9">
      <c r="A353" s="118" t="s">
        <v>497</v>
      </c>
      <c r="B353" s="118" t="s">
        <v>55</v>
      </c>
      <c r="C353" s="118" t="s">
        <v>65</v>
      </c>
      <c r="D353" s="118" t="s">
        <v>384</v>
      </c>
      <c r="E353" s="122" t="s">
        <v>66</v>
      </c>
      <c r="F353" s="123">
        <v>44397.5089236111</v>
      </c>
      <c r="G353" s="124">
        <v>6</v>
      </c>
      <c r="H353" s="126">
        <v>21</v>
      </c>
      <c r="I353" s="112" t="str">
        <f t="shared" si="5"/>
        <v>2021/07</v>
      </c>
    </row>
    <row r="354" ht="12.75" spans="1:9">
      <c r="A354" s="118" t="s">
        <v>498</v>
      </c>
      <c r="B354" s="118" t="s">
        <v>55</v>
      </c>
      <c r="C354" s="118" t="s">
        <v>431</v>
      </c>
      <c r="D354" s="118" t="s">
        <v>384</v>
      </c>
      <c r="E354" s="122" t="s">
        <v>432</v>
      </c>
      <c r="F354" s="123">
        <v>44396.7398842592</v>
      </c>
      <c r="G354" s="124">
        <v>3</v>
      </c>
      <c r="H354" s="125">
        <v>23</v>
      </c>
      <c r="I354" s="112" t="str">
        <f t="shared" si="5"/>
        <v>2021/07</v>
      </c>
    </row>
    <row r="355" ht="12.75" spans="1:9">
      <c r="A355" s="118" t="s">
        <v>499</v>
      </c>
      <c r="B355" s="118" t="s">
        <v>55</v>
      </c>
      <c r="C355" s="118" t="s">
        <v>391</v>
      </c>
      <c r="D355" s="118" t="s">
        <v>384</v>
      </c>
      <c r="E355" s="122" t="s">
        <v>93</v>
      </c>
      <c r="F355" s="123">
        <v>44396.8584837963</v>
      </c>
      <c r="G355" s="124">
        <v>6</v>
      </c>
      <c r="H355" s="126">
        <v>10</v>
      </c>
      <c r="I355" s="112" t="str">
        <f t="shared" si="5"/>
        <v>2021/07</v>
      </c>
    </row>
    <row r="356" ht="12.75" spans="1:9">
      <c r="A356" s="118" t="s">
        <v>500</v>
      </c>
      <c r="B356" s="118" t="s">
        <v>55</v>
      </c>
      <c r="C356" s="118" t="s">
        <v>407</v>
      </c>
      <c r="D356" s="118" t="s">
        <v>384</v>
      </c>
      <c r="E356" s="122" t="s">
        <v>444</v>
      </c>
      <c r="F356" s="123">
        <v>44396.7011574074</v>
      </c>
      <c r="G356" s="124">
        <v>3</v>
      </c>
      <c r="H356" s="126">
        <v>100</v>
      </c>
      <c r="I356" s="112" t="str">
        <f t="shared" si="5"/>
        <v>2021/07</v>
      </c>
    </row>
    <row r="357" ht="12.75" spans="1:9">
      <c r="A357" s="118" t="s">
        <v>501</v>
      </c>
      <c r="B357" s="118" t="s">
        <v>55</v>
      </c>
      <c r="C357" s="118" t="s">
        <v>152</v>
      </c>
      <c r="D357" s="118" t="s">
        <v>384</v>
      </c>
      <c r="E357" s="122" t="s">
        <v>444</v>
      </c>
      <c r="F357" s="123">
        <v>44385.6376967592</v>
      </c>
      <c r="G357" s="124">
        <v>9</v>
      </c>
      <c r="H357" s="126">
        <v>43</v>
      </c>
      <c r="I357" s="112" t="str">
        <f t="shared" si="5"/>
        <v>2021/07</v>
      </c>
    </row>
    <row r="358" ht="12.75" spans="1:9">
      <c r="A358" s="118" t="s">
        <v>502</v>
      </c>
      <c r="B358" s="118" t="s">
        <v>55</v>
      </c>
      <c r="C358" s="118" t="s">
        <v>393</v>
      </c>
      <c r="D358" s="118" t="s">
        <v>384</v>
      </c>
      <c r="E358" s="122" t="s">
        <v>58</v>
      </c>
      <c r="F358" s="123">
        <v>44385.7495138888</v>
      </c>
      <c r="G358" s="124">
        <v>4</v>
      </c>
      <c r="H358" s="125">
        <v>23</v>
      </c>
      <c r="I358" s="112" t="str">
        <f t="shared" si="5"/>
        <v>2021/07</v>
      </c>
    </row>
    <row r="359" ht="12.75" spans="1:9">
      <c r="A359" s="118" t="s">
        <v>503</v>
      </c>
      <c r="B359" s="118" t="s">
        <v>55</v>
      </c>
      <c r="C359" s="118" t="s">
        <v>65</v>
      </c>
      <c r="D359" s="118" t="s">
        <v>384</v>
      </c>
      <c r="E359" s="122" t="s">
        <v>66</v>
      </c>
      <c r="F359" s="123">
        <v>44385.6305324074</v>
      </c>
      <c r="G359" s="124">
        <v>5</v>
      </c>
      <c r="H359" s="126">
        <v>10</v>
      </c>
      <c r="I359" s="112" t="str">
        <f t="shared" si="5"/>
        <v>2021/07</v>
      </c>
    </row>
    <row r="360" ht="12.75" spans="1:9">
      <c r="A360" s="118" t="s">
        <v>504</v>
      </c>
      <c r="B360" s="118" t="s">
        <v>55</v>
      </c>
      <c r="C360" s="118" t="s">
        <v>166</v>
      </c>
      <c r="D360" s="118" t="s">
        <v>384</v>
      </c>
      <c r="E360" s="122" t="s">
        <v>444</v>
      </c>
      <c r="F360" s="123">
        <v>44385.7681828703</v>
      </c>
      <c r="G360" s="124">
        <v>4</v>
      </c>
      <c r="H360" s="126">
        <v>100</v>
      </c>
      <c r="I360" s="112" t="str">
        <f t="shared" si="5"/>
        <v>2021/07</v>
      </c>
    </row>
    <row r="361" ht="12.75" spans="1:9">
      <c r="A361" s="118" t="s">
        <v>505</v>
      </c>
      <c r="B361" s="118" t="s">
        <v>55</v>
      </c>
      <c r="C361" s="118" t="s">
        <v>75</v>
      </c>
      <c r="D361" s="118" t="s">
        <v>384</v>
      </c>
      <c r="E361" s="122" t="s">
        <v>82</v>
      </c>
      <c r="F361" s="123">
        <v>44385.7786111111</v>
      </c>
      <c r="G361" s="124">
        <v>4</v>
      </c>
      <c r="H361" s="126">
        <v>43</v>
      </c>
      <c r="I361" s="112" t="str">
        <f t="shared" si="5"/>
        <v>2021/07</v>
      </c>
    </row>
    <row r="362" ht="12.75" spans="1:9">
      <c r="A362" s="118" t="s">
        <v>506</v>
      </c>
      <c r="B362" s="118" t="s">
        <v>55</v>
      </c>
      <c r="C362" s="118" t="s">
        <v>75</v>
      </c>
      <c r="D362" s="118" t="s">
        <v>384</v>
      </c>
      <c r="E362" s="122" t="s">
        <v>82</v>
      </c>
      <c r="F362" s="123">
        <v>44416.6771064815</v>
      </c>
      <c r="G362" s="124">
        <v>4</v>
      </c>
      <c r="H362" s="126">
        <v>70</v>
      </c>
      <c r="I362" s="112" t="str">
        <f t="shared" si="5"/>
        <v>2021/08</v>
      </c>
    </row>
    <row r="363" ht="12.75" spans="1:9">
      <c r="A363" s="118" t="s">
        <v>507</v>
      </c>
      <c r="B363" s="118" t="s">
        <v>55</v>
      </c>
      <c r="C363" s="118" t="s">
        <v>386</v>
      </c>
      <c r="D363" s="118" t="s">
        <v>384</v>
      </c>
      <c r="E363" s="122" t="s">
        <v>293</v>
      </c>
      <c r="F363" s="123">
        <v>44382.5897916666</v>
      </c>
      <c r="G363" s="124">
        <v>2</v>
      </c>
      <c r="H363" s="125">
        <v>30</v>
      </c>
      <c r="I363" s="112" t="str">
        <f t="shared" si="5"/>
        <v>2021/07</v>
      </c>
    </row>
    <row r="364" ht="12.75" spans="1:9">
      <c r="A364" s="118" t="s">
        <v>508</v>
      </c>
      <c r="B364" s="118" t="s">
        <v>55</v>
      </c>
      <c r="C364" s="118" t="s">
        <v>65</v>
      </c>
      <c r="D364" s="118" t="s">
        <v>384</v>
      </c>
      <c r="E364" s="122" t="s">
        <v>66</v>
      </c>
      <c r="F364" s="123">
        <v>44382.4699305555</v>
      </c>
      <c r="G364" s="124">
        <v>3</v>
      </c>
      <c r="H364" s="126">
        <v>10</v>
      </c>
      <c r="I364" s="112" t="str">
        <f t="shared" si="5"/>
        <v>2021/07</v>
      </c>
    </row>
    <row r="365" ht="12.75" spans="1:9">
      <c r="A365" s="118" t="s">
        <v>509</v>
      </c>
      <c r="B365" s="118" t="s">
        <v>55</v>
      </c>
      <c r="C365" s="118" t="s">
        <v>75</v>
      </c>
      <c r="D365" s="118" t="s">
        <v>384</v>
      </c>
      <c r="E365" s="122" t="s">
        <v>58</v>
      </c>
      <c r="F365" s="123">
        <v>44444.5637731481</v>
      </c>
      <c r="G365" s="124">
        <v>4</v>
      </c>
      <c r="H365" s="126">
        <v>4</v>
      </c>
      <c r="I365" s="112" t="str">
        <f t="shared" si="5"/>
        <v>2021/09</v>
      </c>
    </row>
    <row r="366" ht="12.75" spans="1:9">
      <c r="A366" s="118" t="s">
        <v>510</v>
      </c>
      <c r="B366" s="118" t="s">
        <v>55</v>
      </c>
      <c r="C366" s="118" t="s">
        <v>75</v>
      </c>
      <c r="D366" s="118" t="s">
        <v>384</v>
      </c>
      <c r="E366" s="122" t="s">
        <v>58</v>
      </c>
      <c r="F366" s="123">
        <v>44471.8310069444</v>
      </c>
      <c r="G366" s="124">
        <v>2</v>
      </c>
      <c r="H366" s="126">
        <v>5</v>
      </c>
      <c r="I366" s="112" t="str">
        <f t="shared" si="5"/>
        <v>2021/10</v>
      </c>
    </row>
    <row r="367" ht="12.75" spans="1:9">
      <c r="A367" s="118" t="s">
        <v>511</v>
      </c>
      <c r="B367" s="118" t="s">
        <v>55</v>
      </c>
      <c r="C367" s="118" t="s">
        <v>81</v>
      </c>
      <c r="D367" s="118" t="s">
        <v>384</v>
      </c>
      <c r="E367" s="122" t="s">
        <v>512</v>
      </c>
      <c r="F367" s="123">
        <v>44378.6919444444</v>
      </c>
      <c r="G367" s="124">
        <v>3</v>
      </c>
      <c r="H367" s="126">
        <v>7</v>
      </c>
      <c r="I367" s="112" t="str">
        <f t="shared" si="5"/>
        <v>2021/07</v>
      </c>
    </row>
    <row r="368" ht="12.75" spans="1:9">
      <c r="A368" s="118" t="s">
        <v>513</v>
      </c>
      <c r="B368" s="118" t="s">
        <v>55</v>
      </c>
      <c r="C368" s="118" t="s">
        <v>448</v>
      </c>
      <c r="D368" s="118" t="s">
        <v>514</v>
      </c>
      <c r="E368" s="122" t="s">
        <v>58</v>
      </c>
      <c r="F368" s="123">
        <v>44400.6226273148</v>
      </c>
      <c r="G368" s="124">
        <v>5</v>
      </c>
      <c r="H368" s="126">
        <v>33</v>
      </c>
      <c r="I368" s="112" t="str">
        <f t="shared" si="5"/>
        <v>2021/07</v>
      </c>
    </row>
    <row r="369" ht="12.75" spans="1:9">
      <c r="A369" s="118" t="s">
        <v>515</v>
      </c>
      <c r="B369" s="118" t="s">
        <v>55</v>
      </c>
      <c r="C369" s="118" t="s">
        <v>448</v>
      </c>
      <c r="D369" s="118" t="s">
        <v>514</v>
      </c>
      <c r="E369" s="122" t="s">
        <v>58</v>
      </c>
      <c r="F369" s="123">
        <v>44399.6161226851</v>
      </c>
      <c r="G369" s="124">
        <v>17</v>
      </c>
      <c r="H369" s="126">
        <v>21</v>
      </c>
      <c r="I369" s="112" t="str">
        <f t="shared" si="5"/>
        <v>2021/07</v>
      </c>
    </row>
    <row r="370" ht="12.75" spans="1:9">
      <c r="A370" s="118" t="s">
        <v>516</v>
      </c>
      <c r="B370" s="118" t="s">
        <v>55</v>
      </c>
      <c r="C370" s="118" t="s">
        <v>400</v>
      </c>
      <c r="D370" s="118" t="s">
        <v>514</v>
      </c>
      <c r="E370" s="122" t="s">
        <v>93</v>
      </c>
      <c r="F370" s="123">
        <v>44400.4116435185</v>
      </c>
      <c r="G370" s="124">
        <v>9</v>
      </c>
      <c r="H370" s="125">
        <v>23</v>
      </c>
      <c r="I370" s="112" t="str">
        <f t="shared" si="5"/>
        <v>2021/07</v>
      </c>
    </row>
    <row r="371" ht="12.75" spans="1:9">
      <c r="A371" s="118" t="s">
        <v>517</v>
      </c>
      <c r="B371" s="118" t="s">
        <v>55</v>
      </c>
      <c r="C371" s="118" t="s">
        <v>448</v>
      </c>
      <c r="D371" s="118" t="s">
        <v>514</v>
      </c>
      <c r="E371" s="122" t="s">
        <v>58</v>
      </c>
      <c r="F371" s="123">
        <v>44399.5943171296</v>
      </c>
      <c r="G371" s="124">
        <v>8</v>
      </c>
      <c r="H371" s="126">
        <v>10</v>
      </c>
      <c r="I371" s="112" t="str">
        <f t="shared" si="5"/>
        <v>2021/07</v>
      </c>
    </row>
    <row r="372" ht="12.75" spans="1:9">
      <c r="A372" s="118" t="s">
        <v>518</v>
      </c>
      <c r="B372" s="118" t="s">
        <v>55</v>
      </c>
      <c r="C372" s="118" t="s">
        <v>442</v>
      </c>
      <c r="D372" s="118" t="s">
        <v>514</v>
      </c>
      <c r="E372" s="122" t="s">
        <v>85</v>
      </c>
      <c r="F372" s="123">
        <v>44398.6167592592</v>
      </c>
      <c r="G372" s="124">
        <v>4</v>
      </c>
      <c r="H372" s="126">
        <v>100</v>
      </c>
      <c r="I372" s="112" t="str">
        <f t="shared" si="5"/>
        <v>2021/07</v>
      </c>
    </row>
    <row r="373" ht="12.75" spans="1:9">
      <c r="A373" s="118" t="s">
        <v>519</v>
      </c>
      <c r="B373" s="118" t="s">
        <v>55</v>
      </c>
      <c r="C373" s="118" t="s">
        <v>448</v>
      </c>
      <c r="D373" s="118" t="s">
        <v>514</v>
      </c>
      <c r="E373" s="122" t="s">
        <v>58</v>
      </c>
      <c r="F373" s="123">
        <v>44393.6618287037</v>
      </c>
      <c r="G373" s="124">
        <v>5</v>
      </c>
      <c r="H373" s="126">
        <v>43</v>
      </c>
      <c r="I373" s="112" t="str">
        <f t="shared" si="5"/>
        <v>2021/07</v>
      </c>
    </row>
    <row r="374" ht="12.75" spans="1:9">
      <c r="A374" s="118" t="s">
        <v>520</v>
      </c>
      <c r="B374" s="118" t="s">
        <v>55</v>
      </c>
      <c r="C374" s="118" t="s">
        <v>448</v>
      </c>
      <c r="D374" s="118" t="s">
        <v>514</v>
      </c>
      <c r="E374" s="122" t="s">
        <v>58</v>
      </c>
      <c r="F374" s="123">
        <v>44399.6221875</v>
      </c>
      <c r="G374" s="124">
        <v>4</v>
      </c>
      <c r="H374" s="125">
        <v>23</v>
      </c>
      <c r="I374" s="112" t="str">
        <f t="shared" si="5"/>
        <v>2021/07</v>
      </c>
    </row>
    <row r="375" ht="12.75" spans="1:9">
      <c r="A375" s="118" t="s">
        <v>521</v>
      </c>
      <c r="B375" s="118" t="s">
        <v>55</v>
      </c>
      <c r="C375" s="118" t="s">
        <v>448</v>
      </c>
      <c r="D375" s="118" t="s">
        <v>514</v>
      </c>
      <c r="E375" s="122" t="s">
        <v>58</v>
      </c>
      <c r="F375" s="123">
        <v>44384.7326851851</v>
      </c>
      <c r="G375" s="124">
        <v>11</v>
      </c>
      <c r="H375" s="126">
        <v>10</v>
      </c>
      <c r="I375" s="112" t="str">
        <f t="shared" si="5"/>
        <v>2021/07</v>
      </c>
    </row>
    <row r="376" ht="12.75" spans="1:9">
      <c r="A376" s="118" t="s">
        <v>522</v>
      </c>
      <c r="B376" s="118" t="s">
        <v>55</v>
      </c>
      <c r="C376" s="118" t="s">
        <v>448</v>
      </c>
      <c r="D376" s="118" t="s">
        <v>514</v>
      </c>
      <c r="E376" s="122" t="s">
        <v>85</v>
      </c>
      <c r="F376" s="123">
        <v>44382.6082175925</v>
      </c>
      <c r="G376" s="124">
        <v>3</v>
      </c>
      <c r="H376" s="126">
        <v>100</v>
      </c>
      <c r="I376" s="112" t="str">
        <f t="shared" si="5"/>
        <v>2021/07</v>
      </c>
    </row>
    <row r="377" ht="12.75" spans="1:9">
      <c r="A377" s="118" t="s">
        <v>523</v>
      </c>
      <c r="B377" s="118" t="s">
        <v>55</v>
      </c>
      <c r="C377" s="118" t="s">
        <v>448</v>
      </c>
      <c r="D377" s="118" t="s">
        <v>514</v>
      </c>
      <c r="E377" s="122" t="s">
        <v>58</v>
      </c>
      <c r="F377" s="123">
        <v>44386.5666435185</v>
      </c>
      <c r="G377" s="124">
        <v>4</v>
      </c>
      <c r="H377" s="126">
        <v>43</v>
      </c>
      <c r="I377" s="112" t="str">
        <f t="shared" si="5"/>
        <v>2021/07</v>
      </c>
    </row>
    <row r="378" ht="12.75" spans="1:9">
      <c r="A378" s="118" t="s">
        <v>524</v>
      </c>
      <c r="B378" s="118" t="s">
        <v>55</v>
      </c>
      <c r="C378" s="118" t="s">
        <v>525</v>
      </c>
      <c r="D378" s="118" t="s">
        <v>526</v>
      </c>
      <c r="E378" s="122" t="s">
        <v>527</v>
      </c>
      <c r="F378" s="123">
        <v>44400.737662037</v>
      </c>
      <c r="G378" s="124">
        <v>3</v>
      </c>
      <c r="H378" s="126">
        <v>70</v>
      </c>
      <c r="I378" s="112" t="str">
        <f t="shared" si="5"/>
        <v>2021/07</v>
      </c>
    </row>
    <row r="379" ht="12.75" spans="1:9">
      <c r="A379" s="118" t="s">
        <v>528</v>
      </c>
      <c r="B379" s="118" t="s">
        <v>55</v>
      </c>
      <c r="C379" s="118" t="s">
        <v>386</v>
      </c>
      <c r="D379" s="118" t="s">
        <v>526</v>
      </c>
      <c r="E379" s="122" t="s">
        <v>529</v>
      </c>
      <c r="F379" s="123">
        <v>44382.6051388888</v>
      </c>
      <c r="G379" s="124">
        <v>2</v>
      </c>
      <c r="H379" s="125">
        <v>30</v>
      </c>
      <c r="I379" s="112" t="str">
        <f t="shared" si="5"/>
        <v>2021/07</v>
      </c>
    </row>
    <row r="380" ht="12.75" spans="1:9">
      <c r="A380" s="118" t="s">
        <v>530</v>
      </c>
      <c r="B380" s="118" t="s">
        <v>55</v>
      </c>
      <c r="C380" s="118" t="s">
        <v>75</v>
      </c>
      <c r="D380" s="118" t="s">
        <v>531</v>
      </c>
      <c r="E380" s="122" t="s">
        <v>85</v>
      </c>
      <c r="F380" s="123">
        <v>44474.8386805556</v>
      </c>
      <c r="G380" s="124">
        <v>3</v>
      </c>
      <c r="H380" s="126">
        <v>10</v>
      </c>
      <c r="I380" s="112" t="str">
        <f t="shared" si="5"/>
        <v>2021/10</v>
      </c>
    </row>
    <row r="381" ht="12.75" spans="1:9">
      <c r="A381" s="118" t="s">
        <v>532</v>
      </c>
      <c r="B381" s="118" t="s">
        <v>55</v>
      </c>
      <c r="C381" s="118" t="s">
        <v>56</v>
      </c>
      <c r="D381" s="118" t="s">
        <v>531</v>
      </c>
      <c r="E381" s="122" t="s">
        <v>85</v>
      </c>
      <c r="F381" s="123">
        <v>44384.5469907407</v>
      </c>
      <c r="G381" s="124">
        <v>5</v>
      </c>
      <c r="H381" s="126">
        <v>4</v>
      </c>
      <c r="I381" s="112" t="str">
        <f t="shared" si="5"/>
        <v>2021/07</v>
      </c>
    </row>
    <row r="382" ht="12.75" spans="1:9">
      <c r="A382" s="118" t="s">
        <v>533</v>
      </c>
      <c r="B382" s="118" t="s">
        <v>55</v>
      </c>
      <c r="C382" s="118" t="s">
        <v>56</v>
      </c>
      <c r="D382" s="118" t="s">
        <v>531</v>
      </c>
      <c r="E382" s="122" t="s">
        <v>85</v>
      </c>
      <c r="F382" s="123">
        <v>44385.4928935185</v>
      </c>
      <c r="G382" s="124">
        <v>2</v>
      </c>
      <c r="H382" s="126">
        <v>5</v>
      </c>
      <c r="I382" s="112" t="str">
        <f t="shared" si="5"/>
        <v>2021/07</v>
      </c>
    </row>
    <row r="383" ht="12.75" spans="1:9">
      <c r="A383" s="118" t="s">
        <v>534</v>
      </c>
      <c r="B383" s="118" t="s">
        <v>55</v>
      </c>
      <c r="C383" s="118" t="s">
        <v>56</v>
      </c>
      <c r="D383" s="118" t="s">
        <v>531</v>
      </c>
      <c r="E383" s="122" t="s">
        <v>85</v>
      </c>
      <c r="F383" s="123">
        <v>44392.4596064814</v>
      </c>
      <c r="G383" s="124">
        <v>2</v>
      </c>
      <c r="H383" s="126">
        <v>7</v>
      </c>
      <c r="I383" s="112" t="str">
        <f t="shared" si="5"/>
        <v>2021/07</v>
      </c>
    </row>
    <row r="384" ht="12.75" spans="1:9">
      <c r="A384" s="118" t="s">
        <v>535</v>
      </c>
      <c r="B384" s="118" t="s">
        <v>55</v>
      </c>
      <c r="C384" s="118" t="s">
        <v>56</v>
      </c>
      <c r="D384" s="118" t="s">
        <v>531</v>
      </c>
      <c r="E384" s="122" t="s">
        <v>85</v>
      </c>
      <c r="F384" s="123">
        <v>44400.6636111111</v>
      </c>
      <c r="G384" s="124">
        <v>6</v>
      </c>
      <c r="H384" s="126">
        <v>33</v>
      </c>
      <c r="I384" s="112" t="str">
        <f t="shared" si="5"/>
        <v>2021/07</v>
      </c>
    </row>
    <row r="385" ht="12.75" spans="1:9">
      <c r="A385" s="118" t="s">
        <v>536</v>
      </c>
      <c r="B385" s="118" t="s">
        <v>55</v>
      </c>
      <c r="C385" s="118" t="s">
        <v>56</v>
      </c>
      <c r="D385" s="118" t="s">
        <v>531</v>
      </c>
      <c r="E385" s="122" t="s">
        <v>85</v>
      </c>
      <c r="F385" s="123">
        <v>44398.4026504629</v>
      </c>
      <c r="G385" s="124">
        <v>2</v>
      </c>
      <c r="H385" s="126">
        <v>21</v>
      </c>
      <c r="I385" s="112" t="str">
        <f t="shared" si="5"/>
        <v>2021/07</v>
      </c>
    </row>
    <row r="386" ht="12.75" spans="1:9">
      <c r="A386" s="118" t="s">
        <v>537</v>
      </c>
      <c r="B386" s="118" t="s">
        <v>55</v>
      </c>
      <c r="C386" s="118" t="s">
        <v>538</v>
      </c>
      <c r="D386" s="118" t="s">
        <v>539</v>
      </c>
      <c r="E386" s="127" t="s">
        <v>85</v>
      </c>
      <c r="F386" s="123">
        <v>44396.5729513888</v>
      </c>
      <c r="G386" s="124">
        <v>4</v>
      </c>
      <c r="H386" s="125">
        <v>23</v>
      </c>
      <c r="I386" s="112" t="str">
        <f t="shared" si="5"/>
        <v>2021/07</v>
      </c>
    </row>
    <row r="387" ht="12.75" spans="1:9">
      <c r="A387" s="118" t="s">
        <v>540</v>
      </c>
      <c r="B387" s="118" t="s">
        <v>55</v>
      </c>
      <c r="C387" s="118" t="s">
        <v>150</v>
      </c>
      <c r="D387" s="118" t="s">
        <v>539</v>
      </c>
      <c r="E387" s="127" t="s">
        <v>66</v>
      </c>
      <c r="F387" s="123">
        <v>44392.5475925925</v>
      </c>
      <c r="G387" s="124">
        <v>3</v>
      </c>
      <c r="H387" s="126">
        <v>10</v>
      </c>
      <c r="I387" s="112" t="str">
        <f t="shared" ref="I387:I424" si="6">IF(F387="","",TEXT(F387,"YYYY/MM"))</f>
        <v>2021/07</v>
      </c>
    </row>
    <row r="388" ht="12.75" spans="1:9">
      <c r="A388" s="118" t="s">
        <v>541</v>
      </c>
      <c r="B388" s="118" t="s">
        <v>55</v>
      </c>
      <c r="C388" s="118" t="s">
        <v>198</v>
      </c>
      <c r="D388" s="118" t="s">
        <v>539</v>
      </c>
      <c r="E388" s="127" t="s">
        <v>66</v>
      </c>
      <c r="F388" s="123">
        <v>44385.3785300925</v>
      </c>
      <c r="G388" s="124">
        <v>2</v>
      </c>
      <c r="H388" s="126">
        <v>100</v>
      </c>
      <c r="I388" s="112" t="str">
        <f t="shared" si="6"/>
        <v>2021/07</v>
      </c>
    </row>
    <row r="389" ht="12.75" spans="1:9">
      <c r="A389" s="73"/>
      <c r="B389" s="73"/>
      <c r="C389" s="73"/>
      <c r="D389" s="73"/>
      <c r="E389" s="73"/>
      <c r="F389" s="73"/>
      <c r="G389" s="74"/>
      <c r="H389" s="126"/>
      <c r="I389" s="112" t="str">
        <f t="shared" si="6"/>
        <v/>
      </c>
    </row>
    <row r="390" ht="12.75" spans="1:9">
      <c r="A390" s="73"/>
      <c r="B390" s="73"/>
      <c r="C390" s="73"/>
      <c r="D390" s="73"/>
      <c r="E390" s="73"/>
      <c r="F390" s="73"/>
      <c r="G390" s="74"/>
      <c r="H390" s="125"/>
      <c r="I390" s="112" t="str">
        <f t="shared" si="6"/>
        <v/>
      </c>
    </row>
    <row r="391" ht="12.75" spans="1:9">
      <c r="A391" s="73"/>
      <c r="B391" s="73"/>
      <c r="C391" s="73"/>
      <c r="D391" s="73"/>
      <c r="E391" s="73"/>
      <c r="F391" s="73"/>
      <c r="G391" s="74"/>
      <c r="H391" s="126"/>
      <c r="I391" s="112" t="str">
        <f t="shared" si="6"/>
        <v/>
      </c>
    </row>
    <row r="392" ht="12.75" spans="1:9">
      <c r="A392" s="73"/>
      <c r="B392" s="73"/>
      <c r="C392" s="73"/>
      <c r="D392" s="73"/>
      <c r="E392" s="73"/>
      <c r="F392" s="73"/>
      <c r="G392" s="74"/>
      <c r="H392" s="126"/>
      <c r="I392" s="112" t="str">
        <f t="shared" si="6"/>
        <v/>
      </c>
    </row>
    <row r="393" ht="12.75" spans="1:9">
      <c r="A393" s="73"/>
      <c r="B393" s="73"/>
      <c r="C393" s="73"/>
      <c r="D393" s="73"/>
      <c r="E393" s="73"/>
      <c r="F393" s="73"/>
      <c r="G393" s="74"/>
      <c r="H393" s="126"/>
      <c r="I393" s="112" t="str">
        <f t="shared" si="6"/>
        <v/>
      </c>
    </row>
    <row r="394" ht="12.75" spans="1:9">
      <c r="A394" s="73"/>
      <c r="B394" s="73"/>
      <c r="C394" s="73"/>
      <c r="D394" s="73"/>
      <c r="E394" s="73"/>
      <c r="F394" s="73"/>
      <c r="G394" s="74"/>
      <c r="H394" s="126"/>
      <c r="I394" s="112" t="str">
        <f t="shared" si="6"/>
        <v/>
      </c>
    </row>
    <row r="395" ht="12.75" spans="1:9">
      <c r="A395" s="73"/>
      <c r="B395" s="73"/>
      <c r="C395" s="73"/>
      <c r="D395" s="73"/>
      <c r="E395" s="73"/>
      <c r="F395" s="73"/>
      <c r="G395" s="74"/>
      <c r="H395" s="125"/>
      <c r="I395" s="112" t="str">
        <f t="shared" si="6"/>
        <v/>
      </c>
    </row>
    <row r="396" ht="12.75" spans="1:9">
      <c r="A396" s="73"/>
      <c r="B396" s="73"/>
      <c r="C396" s="73"/>
      <c r="D396" s="73"/>
      <c r="E396" s="73"/>
      <c r="F396" s="73"/>
      <c r="G396" s="74"/>
      <c r="H396" s="126"/>
      <c r="I396" s="112" t="str">
        <f t="shared" si="6"/>
        <v/>
      </c>
    </row>
    <row r="397" ht="12.75" spans="1:9">
      <c r="A397" s="73"/>
      <c r="B397" s="73"/>
      <c r="C397" s="73"/>
      <c r="D397" s="73"/>
      <c r="E397" s="73"/>
      <c r="F397" s="73"/>
      <c r="G397" s="74"/>
      <c r="H397" s="126"/>
      <c r="I397" s="112" t="str">
        <f t="shared" si="6"/>
        <v/>
      </c>
    </row>
    <row r="398" ht="12.75" spans="1:9">
      <c r="A398" s="73"/>
      <c r="B398" s="73"/>
      <c r="C398" s="73"/>
      <c r="D398" s="73"/>
      <c r="E398" s="73"/>
      <c r="F398" s="73"/>
      <c r="G398" s="74"/>
      <c r="H398" s="126"/>
      <c r="I398" s="112" t="str">
        <f t="shared" si="6"/>
        <v/>
      </c>
    </row>
    <row r="399" ht="12.75" spans="1:9">
      <c r="A399" s="73"/>
      <c r="B399" s="73"/>
      <c r="C399" s="73"/>
      <c r="D399" s="73"/>
      <c r="E399" s="73"/>
      <c r="F399" s="73"/>
      <c r="G399" s="74"/>
      <c r="H399" s="126"/>
      <c r="I399" s="112" t="str">
        <f t="shared" si="6"/>
        <v/>
      </c>
    </row>
    <row r="400" ht="12.75" spans="1:9">
      <c r="A400" s="73"/>
      <c r="B400" s="73"/>
      <c r="C400" s="73"/>
      <c r="D400" s="73"/>
      <c r="E400" s="73"/>
      <c r="F400" s="73"/>
      <c r="G400" s="74"/>
      <c r="H400" s="126"/>
      <c r="I400" s="112" t="str">
        <f t="shared" si="6"/>
        <v/>
      </c>
    </row>
    <row r="401" ht="12.75" spans="1:9">
      <c r="A401" s="73"/>
      <c r="B401" s="73"/>
      <c r="C401" s="73"/>
      <c r="D401" s="73"/>
      <c r="E401" s="73"/>
      <c r="F401" s="73"/>
      <c r="G401" s="74"/>
      <c r="H401" s="126"/>
      <c r="I401" s="112" t="str">
        <f t="shared" si="6"/>
        <v/>
      </c>
    </row>
    <row r="402" ht="12.75" spans="1:9">
      <c r="A402" s="73"/>
      <c r="B402" s="73"/>
      <c r="C402" s="73"/>
      <c r="D402" s="73"/>
      <c r="E402" s="73"/>
      <c r="F402" s="73"/>
      <c r="G402" s="74"/>
      <c r="H402" s="125"/>
      <c r="I402" s="112" t="str">
        <f t="shared" si="6"/>
        <v/>
      </c>
    </row>
    <row r="403" ht="12.75" spans="1:9">
      <c r="A403" s="73"/>
      <c r="B403" s="73"/>
      <c r="C403" s="73"/>
      <c r="D403" s="73"/>
      <c r="E403" s="73"/>
      <c r="F403" s="73"/>
      <c r="G403" s="74"/>
      <c r="H403" s="126"/>
      <c r="I403" s="112" t="str">
        <f t="shared" si="6"/>
        <v/>
      </c>
    </row>
    <row r="404" ht="12.75" spans="1:9">
      <c r="A404" s="73"/>
      <c r="B404" s="73"/>
      <c r="C404" s="73"/>
      <c r="D404" s="73"/>
      <c r="E404" s="73"/>
      <c r="F404" s="73"/>
      <c r="G404" s="74"/>
      <c r="H404" s="126"/>
      <c r="I404" s="112" t="str">
        <f t="shared" si="6"/>
        <v/>
      </c>
    </row>
    <row r="405" ht="12.75" spans="1:9">
      <c r="A405" s="73"/>
      <c r="B405" s="73"/>
      <c r="C405" s="73"/>
      <c r="D405" s="73"/>
      <c r="E405" s="73"/>
      <c r="F405" s="73"/>
      <c r="G405" s="74"/>
      <c r="H405" s="126"/>
      <c r="I405" s="112" t="str">
        <f t="shared" si="6"/>
        <v/>
      </c>
    </row>
    <row r="406" ht="12.75" spans="1:9">
      <c r="A406" s="73"/>
      <c r="B406" s="73"/>
      <c r="C406" s="73"/>
      <c r="D406" s="73"/>
      <c r="E406" s="73"/>
      <c r="F406" s="73"/>
      <c r="G406" s="74"/>
      <c r="H406" s="125"/>
      <c r="I406" s="112" t="str">
        <f t="shared" si="6"/>
        <v/>
      </c>
    </row>
    <row r="407" ht="12.75" spans="1:9">
      <c r="A407" s="73"/>
      <c r="B407" s="73"/>
      <c r="C407" s="73"/>
      <c r="D407" s="73"/>
      <c r="E407" s="73"/>
      <c r="F407" s="73"/>
      <c r="G407" s="74"/>
      <c r="H407" s="126"/>
      <c r="I407" s="112" t="str">
        <f t="shared" si="6"/>
        <v/>
      </c>
    </row>
    <row r="408" ht="12.75" spans="1:9">
      <c r="A408" s="73"/>
      <c r="B408" s="73"/>
      <c r="C408" s="73"/>
      <c r="D408" s="73"/>
      <c r="E408" s="73"/>
      <c r="F408" s="73"/>
      <c r="G408" s="74"/>
      <c r="H408" s="126"/>
      <c r="I408" s="112" t="str">
        <f t="shared" si="6"/>
        <v/>
      </c>
    </row>
    <row r="409" ht="12.75" spans="1:9">
      <c r="A409" s="73"/>
      <c r="B409" s="73"/>
      <c r="C409" s="73"/>
      <c r="D409" s="73"/>
      <c r="E409" s="73"/>
      <c r="F409" s="73"/>
      <c r="G409" s="74"/>
      <c r="H409" s="126"/>
      <c r="I409" s="112" t="str">
        <f t="shared" si="6"/>
        <v/>
      </c>
    </row>
    <row r="410" ht="12.75" spans="1:9">
      <c r="A410" s="73"/>
      <c r="B410" s="73"/>
      <c r="C410" s="73"/>
      <c r="D410" s="73"/>
      <c r="E410" s="73"/>
      <c r="F410" s="73"/>
      <c r="G410" s="74"/>
      <c r="H410" s="126"/>
      <c r="I410" s="112" t="str">
        <f t="shared" si="6"/>
        <v/>
      </c>
    </row>
    <row r="411" ht="12.75" spans="1:9">
      <c r="A411" s="73"/>
      <c r="B411" s="73"/>
      <c r="C411" s="73"/>
      <c r="D411" s="73"/>
      <c r="E411" s="73"/>
      <c r="F411" s="73"/>
      <c r="G411" s="74"/>
      <c r="H411" s="125"/>
      <c r="I411" s="112" t="str">
        <f t="shared" si="6"/>
        <v/>
      </c>
    </row>
    <row r="412" ht="12.75" spans="1:9">
      <c r="A412" s="73"/>
      <c r="B412" s="73"/>
      <c r="C412" s="73"/>
      <c r="D412" s="73"/>
      <c r="E412" s="73"/>
      <c r="F412" s="73"/>
      <c r="G412" s="74"/>
      <c r="H412" s="126"/>
      <c r="I412" s="112" t="str">
        <f t="shared" si="6"/>
        <v/>
      </c>
    </row>
    <row r="413" ht="12.75" spans="1:9">
      <c r="A413" s="73"/>
      <c r="B413" s="73"/>
      <c r="C413" s="73"/>
      <c r="D413" s="73"/>
      <c r="E413" s="73"/>
      <c r="F413" s="73"/>
      <c r="G413" s="74"/>
      <c r="H413" s="126"/>
      <c r="I413" s="112" t="str">
        <f t="shared" si="6"/>
        <v/>
      </c>
    </row>
    <row r="414" ht="12.75" spans="1:9">
      <c r="A414" s="73"/>
      <c r="B414" s="73"/>
      <c r="C414" s="73"/>
      <c r="D414" s="73"/>
      <c r="E414" s="73"/>
      <c r="F414" s="73"/>
      <c r="G414" s="74"/>
      <c r="H414" s="126"/>
      <c r="I414" s="112" t="str">
        <f t="shared" si="6"/>
        <v/>
      </c>
    </row>
    <row r="415" ht="12.75" spans="1:9">
      <c r="A415" s="73"/>
      <c r="B415" s="73"/>
      <c r="C415" s="73"/>
      <c r="D415" s="73"/>
      <c r="E415" s="73"/>
      <c r="F415" s="73"/>
      <c r="G415" s="74"/>
      <c r="H415" s="126"/>
      <c r="I415" s="112" t="str">
        <f t="shared" si="6"/>
        <v/>
      </c>
    </row>
    <row r="416" ht="12.75" spans="1:9">
      <c r="A416" s="73"/>
      <c r="B416" s="73"/>
      <c r="C416" s="73"/>
      <c r="D416" s="73"/>
      <c r="E416" s="73"/>
      <c r="F416" s="73"/>
      <c r="G416" s="74"/>
      <c r="H416" s="126"/>
      <c r="I416" s="112" t="str">
        <f t="shared" si="6"/>
        <v/>
      </c>
    </row>
    <row r="417" ht="12.75" spans="1:9">
      <c r="A417" s="73"/>
      <c r="B417" s="73"/>
      <c r="C417" s="73"/>
      <c r="D417" s="73"/>
      <c r="E417" s="73"/>
      <c r="F417" s="73"/>
      <c r="G417" s="74"/>
      <c r="H417" s="126"/>
      <c r="I417" s="112" t="str">
        <f t="shared" si="6"/>
        <v/>
      </c>
    </row>
    <row r="418" ht="12.75" spans="1:9">
      <c r="A418" s="73"/>
      <c r="B418" s="73"/>
      <c r="C418" s="73"/>
      <c r="D418" s="73"/>
      <c r="E418" s="73"/>
      <c r="F418" s="73"/>
      <c r="G418" s="74"/>
      <c r="H418" s="125"/>
      <c r="I418" s="112" t="str">
        <f t="shared" si="6"/>
        <v/>
      </c>
    </row>
    <row r="419" ht="12.75" spans="1:9">
      <c r="A419" s="73"/>
      <c r="B419" s="73"/>
      <c r="C419" s="73"/>
      <c r="D419" s="73"/>
      <c r="E419" s="73"/>
      <c r="F419" s="73"/>
      <c r="G419" s="74"/>
      <c r="H419" s="126"/>
      <c r="I419" s="112" t="str">
        <f t="shared" si="6"/>
        <v/>
      </c>
    </row>
    <row r="420" ht="12.75" spans="1:9">
      <c r="A420" s="73"/>
      <c r="B420" s="73"/>
      <c r="C420" s="73"/>
      <c r="D420" s="73"/>
      <c r="E420" s="73"/>
      <c r="F420" s="73"/>
      <c r="G420" s="74"/>
      <c r="H420" s="126"/>
      <c r="I420" s="112" t="str">
        <f t="shared" si="6"/>
        <v/>
      </c>
    </row>
    <row r="421" ht="12.75" spans="1:9">
      <c r="A421" s="73"/>
      <c r="B421" s="73"/>
      <c r="C421" s="73"/>
      <c r="D421" s="73"/>
      <c r="E421" s="73"/>
      <c r="F421" s="73"/>
      <c r="G421" s="74"/>
      <c r="H421" s="126"/>
      <c r="I421" s="112" t="str">
        <f t="shared" si="6"/>
        <v/>
      </c>
    </row>
    <row r="422" ht="12.75" spans="1:9">
      <c r="A422" s="73"/>
      <c r="B422" s="73"/>
      <c r="C422" s="73"/>
      <c r="D422" s="73"/>
      <c r="E422" s="73"/>
      <c r="F422" s="73"/>
      <c r="G422" s="74"/>
      <c r="H422" s="125"/>
      <c r="I422" s="112" t="str">
        <f t="shared" si="6"/>
        <v/>
      </c>
    </row>
    <row r="423" ht="12.75" spans="1:9">
      <c r="A423" s="73"/>
      <c r="B423" s="73"/>
      <c r="C423" s="73"/>
      <c r="D423" s="73"/>
      <c r="E423" s="73"/>
      <c r="F423" s="73"/>
      <c r="G423" s="74"/>
      <c r="H423" s="126"/>
      <c r="I423" s="112" t="str">
        <f t="shared" si="6"/>
        <v/>
      </c>
    </row>
    <row r="424" ht="12.75" spans="1:9">
      <c r="A424" s="73"/>
      <c r="B424" s="73"/>
      <c r="C424" s="73"/>
      <c r="D424" s="73"/>
      <c r="E424" s="73"/>
      <c r="F424" s="73"/>
      <c r="G424" s="74"/>
      <c r="H424" s="126"/>
      <c r="I424" s="112" t="str">
        <f t="shared" si="6"/>
        <v/>
      </c>
    </row>
    <row r="425" spans="8:8">
      <c r="H425" s="128"/>
    </row>
    <row r="426" spans="8:8">
      <c r="H426" s="128"/>
    </row>
    <row r="427" spans="8:8">
      <c r="H427" s="129"/>
    </row>
    <row r="428" spans="8:8">
      <c r="H428" s="128"/>
    </row>
    <row r="429" spans="8:8">
      <c r="H429" s="128"/>
    </row>
    <row r="430" spans="8:8">
      <c r="H430" s="128"/>
    </row>
    <row r="431" spans="8:8">
      <c r="H431" s="128"/>
    </row>
    <row r="432" spans="8:8">
      <c r="H432" s="128"/>
    </row>
    <row r="433" spans="8:8">
      <c r="H433" s="128"/>
    </row>
  </sheetData>
  <autoFilter ref="A1:O424">
    <extLst/>
  </autoFilter>
  <dataValidations count="1">
    <dataValidation type="list" allowBlank="1" showInputMessage="1" showErrorMessage="1" error="请输入一个列表中的值" sqref="B2:B7 B8:B30 B31:B388" errorStyle="warning">
      <formula1>"MERGED,ABANDONED,--"</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D5C0C"/>
  </sheetPr>
  <dimension ref="A1:R202"/>
  <sheetViews>
    <sheetView workbookViewId="0">
      <selection activeCell="B38" sqref="B38"/>
    </sheetView>
  </sheetViews>
  <sheetFormatPr defaultColWidth="11" defaultRowHeight="12.75"/>
  <cols>
    <col min="1" max="1" width="22" style="73" customWidth="true"/>
    <col min="2" max="2" width="58.5714285714286" style="73" customWidth="true"/>
    <col min="3" max="3" width="10.3333333333333" style="73" customWidth="true"/>
    <col min="4" max="4" width="9.17142857142857" style="73" customWidth="true"/>
    <col min="5" max="5" width="8.66666666666667" style="73" customWidth="true"/>
    <col min="6" max="6" width="10.2857142857143" style="73" customWidth="true"/>
    <col min="7" max="7" width="10.1428571428571" style="73" customWidth="true"/>
    <col min="8" max="17" width="8.66666666666667" style="73" customWidth="true"/>
    <col min="18" max="18" width="4.57142857142857" style="73" customWidth="true"/>
    <col min="19" max="16384" width="11" style="73"/>
  </cols>
  <sheetData>
    <row r="1" ht="15" customHeight="true" spans="1:17">
      <c r="A1" s="93" t="s">
        <v>542</v>
      </c>
      <c r="B1" s="93" t="s">
        <v>543</v>
      </c>
      <c r="C1" s="94" t="s">
        <v>544</v>
      </c>
      <c r="D1" s="94"/>
      <c r="E1" s="105"/>
      <c r="F1" s="106">
        <v>44378</v>
      </c>
      <c r="G1" s="106"/>
      <c r="H1" s="106">
        <v>44409</v>
      </c>
      <c r="I1" s="106"/>
      <c r="J1" s="106">
        <v>44440</v>
      </c>
      <c r="K1" s="106"/>
      <c r="L1" s="106">
        <v>44470</v>
      </c>
      <c r="M1" s="106"/>
      <c r="N1" s="106">
        <v>44501</v>
      </c>
      <c r="O1" s="106"/>
      <c r="P1" s="106">
        <v>44531</v>
      </c>
      <c r="Q1" s="106"/>
    </row>
    <row r="2" ht="25.5" spans="1:18">
      <c r="A2" s="93"/>
      <c r="B2" s="93"/>
      <c r="C2" s="95" t="s">
        <v>545</v>
      </c>
      <c r="D2" s="95" t="s">
        <v>546</v>
      </c>
      <c r="E2" s="107" t="s">
        <v>547</v>
      </c>
      <c r="F2" s="106" t="s">
        <v>548</v>
      </c>
      <c r="G2" s="106" t="s">
        <v>546</v>
      </c>
      <c r="H2" s="106" t="s">
        <v>548</v>
      </c>
      <c r="I2" s="106" t="s">
        <v>546</v>
      </c>
      <c r="J2" s="106" t="s">
        <v>548</v>
      </c>
      <c r="K2" s="106" t="s">
        <v>546</v>
      </c>
      <c r="L2" s="106" t="s">
        <v>548</v>
      </c>
      <c r="M2" s="106" t="s">
        <v>546</v>
      </c>
      <c r="N2" s="106" t="s">
        <v>548</v>
      </c>
      <c r="O2" s="106" t="s">
        <v>546</v>
      </c>
      <c r="P2" s="106" t="s">
        <v>548</v>
      </c>
      <c r="Q2" s="106" t="s">
        <v>546</v>
      </c>
      <c r="R2" s="112">
        <f>COUNTA(代码提交记录!A:A)</f>
        <v>388</v>
      </c>
    </row>
    <row r="3" spans="1:17">
      <c r="A3" s="96" t="s">
        <v>57</v>
      </c>
      <c r="B3" s="97" t="s">
        <v>549</v>
      </c>
      <c r="C3" s="98">
        <f>COUNTIF(代码提交记录!D:D,A3)</f>
        <v>9</v>
      </c>
      <c r="D3" s="98">
        <f>SUMIF(代码提交记录!D:D,A3,代码提交记录!G:G)</f>
        <v>28</v>
      </c>
      <c r="E3" s="108">
        <f ca="1">SUMPRODUCT((INDIRECT("代码提交记录!D$2:D$"&amp;R$2)=A3)/COUNTIFS(INDIRECT("代码提交记录!E$2:E$"&amp;R$2),INDIRECT("代码提交记录!E$2:E$"&amp;R$2),INDIRECT("代码提交记录!D$2:D$"&amp;R$2),INDIRECT("代码提交记录!D$2:D$"&amp;R$2)))</f>
        <v>3</v>
      </c>
      <c r="F3" s="109">
        <f>COUNTIFS(代码提交记录!$I:$I,F$1,代码提交记录!$D:$D,$A3)</f>
        <v>9</v>
      </c>
      <c r="G3" s="109">
        <f>SUMIFS(代码提交记录!$G:$G,代码提交记录!$I:$I,F$1,代码提交记录!$D:$D,$A3)</f>
        <v>28</v>
      </c>
      <c r="H3" s="109">
        <f>COUNTIFS(代码提交记录!$I:$I,H$1,代码提交记录!$D:$D,$A3)</f>
        <v>0</v>
      </c>
      <c r="I3" s="109">
        <f>SUMIFS(代码提交记录!$G:$G,代码提交记录!$I:$I,H$1,代码提交记录!$D:$D,$A3)</f>
        <v>0</v>
      </c>
      <c r="J3" s="109">
        <f>COUNTIFS(代码提交记录!$I:$I,J$1,代码提交记录!$D:$D,$A3)</f>
        <v>0</v>
      </c>
      <c r="K3" s="109">
        <f>SUMIFS(代码提交记录!$G:$G,代码提交记录!$I:$I,J$1,代码提交记录!$D:$D,$A3)</f>
        <v>0</v>
      </c>
      <c r="L3" s="109">
        <f>COUNTIFS(代码提交记录!$I:$I,L$1,代码提交记录!$D:$D,$A3)</f>
        <v>0</v>
      </c>
      <c r="M3" s="109">
        <f>SUMIFS(代码提交记录!$G:$G,代码提交记录!$I:$I,L$1,代码提交记录!$D:$D,$A3)</f>
        <v>0</v>
      </c>
      <c r="N3" s="109">
        <f>COUNTIFS(代码提交记录!$I:$I,N$1,代码提交记录!$D:$D,$A3)</f>
        <v>0</v>
      </c>
      <c r="O3" s="109">
        <f>SUMIFS(代码提交记录!$G:$G,代码提交记录!$I:$I,N$1,代码提交记录!$D:$D,$A3)</f>
        <v>0</v>
      </c>
      <c r="P3" s="109">
        <f>COUNTIFS(代码提交记录!$I:$I,P$1,代码提交记录!$D:$D,$A3)</f>
        <v>0</v>
      </c>
      <c r="Q3" s="109">
        <f>SUMIFS(代码提交记录!$G:$G,代码提交记录!$I:$I,P$1,代码提交记录!$D:$D,$A3)</f>
        <v>0</v>
      </c>
    </row>
    <row r="4" spans="1:17">
      <c r="A4" s="99" t="s">
        <v>78</v>
      </c>
      <c r="B4" s="100" t="s">
        <v>550</v>
      </c>
      <c r="C4" s="101">
        <f>COUNTIF(代码提交记录!D:D,A4)</f>
        <v>29</v>
      </c>
      <c r="D4" s="101">
        <f>SUMIF(代码提交记录!D:D,A4,代码提交记录!G:G)</f>
        <v>142</v>
      </c>
      <c r="E4" s="110">
        <f ca="1" t="shared" ref="E4:E17" si="0">SUMPRODUCT((INDIRECT("代码提交记录!D$2:D$"&amp;R$2)=A4)/COUNTIFS(INDIRECT("代码提交记录!E$2:E$"&amp;R$2),INDIRECT("代码提交记录!E$2:E$"&amp;R$2),INDIRECT("代码提交记录!D$2:D$"&amp;R$2),INDIRECT("代码提交记录!D$2:D$"&amp;R$2)))</f>
        <v>8</v>
      </c>
      <c r="F4" s="109">
        <f>COUNTIFS(代码提交记录!I:I,F$1,代码提交记录!D:D,A4)</f>
        <v>29</v>
      </c>
      <c r="G4" s="109">
        <f>SUMIFS(代码提交记录!G:G,代码提交记录!I:I,F$1,代码提交记录!D:D,A4)</f>
        <v>142</v>
      </c>
      <c r="H4" s="109">
        <f>COUNTIFS(代码提交记录!$I:$I,H$1,代码提交记录!$D:$D,$A4)</f>
        <v>0</v>
      </c>
      <c r="I4" s="109">
        <f>SUMIFS(代码提交记录!$G:$G,代码提交记录!$I:$I,H$1,代码提交记录!$D:$D,$A4)</f>
        <v>0</v>
      </c>
      <c r="J4" s="109">
        <f>COUNTIFS(代码提交记录!$I:$I,J$1,代码提交记录!$D:$D,$A4)</f>
        <v>0</v>
      </c>
      <c r="K4" s="109">
        <f>SUMIFS(代码提交记录!$G:$G,代码提交记录!$I:$I,J$1,代码提交记录!$D:$D,$A4)</f>
        <v>0</v>
      </c>
      <c r="L4" s="109">
        <f>COUNTIFS(代码提交记录!$I:$I,L$1,代码提交记录!$D:$D,$A4)</f>
        <v>0</v>
      </c>
      <c r="M4" s="109">
        <f>SUMIFS(代码提交记录!$G:$G,代码提交记录!$I:$I,L$1,代码提交记录!$D:$D,$A4)</f>
        <v>0</v>
      </c>
      <c r="N4" s="109">
        <f>COUNTIFS(代码提交记录!$I:$I,N$1,代码提交记录!$D:$D,$A4)</f>
        <v>0</v>
      </c>
      <c r="O4" s="109">
        <f>SUMIFS(代码提交记录!$G:$G,代码提交记录!$I:$I,N$1,代码提交记录!$D:$D,$A4)</f>
        <v>0</v>
      </c>
      <c r="P4" s="109">
        <f>COUNTIFS(代码提交记录!$I:$I,P$1,代码提交记录!$D:$D,$A4)</f>
        <v>0</v>
      </c>
      <c r="Q4" s="109">
        <f>SUMIFS(代码提交记录!$G:$G,代码提交记录!$I:$I,P$1,代码提交记录!$D:$D,$A4)</f>
        <v>0</v>
      </c>
    </row>
    <row r="5" spans="1:18">
      <c r="A5" s="102" t="s">
        <v>122</v>
      </c>
      <c r="B5" s="100" t="s">
        <v>551</v>
      </c>
      <c r="C5" s="101">
        <f>COUNTIF(代码提交记录!D:D,A5)</f>
        <v>18</v>
      </c>
      <c r="D5" s="101">
        <f>SUMIF(代码提交记录!D:D,A5,代码提交记录!G:G)</f>
        <v>56</v>
      </c>
      <c r="E5" s="110">
        <f ca="1" t="shared" si="0"/>
        <v>2</v>
      </c>
      <c r="F5" s="109">
        <f>COUNTIFS(代码提交记录!I:I,F$1,代码提交记录!D:D,A5)</f>
        <v>18</v>
      </c>
      <c r="G5" s="109">
        <f>SUMIFS(代码提交记录!G:G,代码提交记录!I:I,F$1,代码提交记录!D:D,A5)</f>
        <v>56</v>
      </c>
      <c r="H5" s="109">
        <f>COUNTIFS(代码提交记录!$I:$I,H$1,代码提交记录!$D:$D,$A5)</f>
        <v>0</v>
      </c>
      <c r="I5" s="109">
        <f>SUMIFS(代码提交记录!$G:$G,代码提交记录!$I:$I,H$1,代码提交记录!$D:$D,$A5)</f>
        <v>0</v>
      </c>
      <c r="J5" s="109">
        <f>COUNTIFS(代码提交记录!$I:$I,J$1,代码提交记录!$D:$D,$A5)</f>
        <v>0</v>
      </c>
      <c r="K5" s="109">
        <f>SUMIFS(代码提交记录!$G:$G,代码提交记录!$I:$I,J$1,代码提交记录!$D:$D,$A5)</f>
        <v>0</v>
      </c>
      <c r="L5" s="109">
        <f>COUNTIFS(代码提交记录!$I:$I,L$1,代码提交记录!$D:$D,$A5)</f>
        <v>0</v>
      </c>
      <c r="M5" s="109">
        <f>SUMIFS(代码提交记录!$G:$G,代码提交记录!$I:$I,L$1,代码提交记录!$D:$D,$A5)</f>
        <v>0</v>
      </c>
      <c r="N5" s="109">
        <f>COUNTIFS(代码提交记录!$I:$I,N$1,代码提交记录!$D:$D,$A5)</f>
        <v>0</v>
      </c>
      <c r="O5" s="109">
        <f>SUMIFS(代码提交记录!$G:$G,代码提交记录!$I:$I,N$1,代码提交记录!$D:$D,$A5)</f>
        <v>0</v>
      </c>
      <c r="P5" s="109">
        <f>COUNTIFS(代码提交记录!$I:$I,P$1,代码提交记录!$D:$D,$A5)</f>
        <v>0</v>
      </c>
      <c r="Q5" s="109">
        <f>SUMIFS(代码提交记录!$G:$G,代码提交记录!$I:$I,P$1,代码提交记录!$D:$D,$A5)</f>
        <v>0</v>
      </c>
      <c r="R5" s="114"/>
    </row>
    <row r="6" spans="1:17">
      <c r="A6" s="102" t="s">
        <v>141</v>
      </c>
      <c r="B6" s="100" t="s">
        <v>552</v>
      </c>
      <c r="C6" s="101">
        <f>COUNTIF(代码提交记录!D:D,A6)</f>
        <v>1</v>
      </c>
      <c r="D6" s="101">
        <f>SUMIF(代码提交记录!D:D,A6,代码提交记录!G:G)</f>
        <v>2</v>
      </c>
      <c r="E6" s="110">
        <f ca="1" t="shared" si="0"/>
        <v>1</v>
      </c>
      <c r="F6" s="109">
        <f>COUNTIFS(代码提交记录!I:I,F$1,代码提交记录!D:D,A6)</f>
        <v>1</v>
      </c>
      <c r="G6" s="109">
        <f>SUMIFS(代码提交记录!G:G,代码提交记录!I:I,F$1,代码提交记录!D:D,A6)</f>
        <v>2</v>
      </c>
      <c r="H6" s="109">
        <f>COUNTIFS(代码提交记录!$I:$I,H$1,代码提交记录!$D:$D,$A6)</f>
        <v>0</v>
      </c>
      <c r="I6" s="109">
        <f>SUMIFS(代码提交记录!$G:$G,代码提交记录!$I:$I,H$1,代码提交记录!$D:$D,$A6)</f>
        <v>0</v>
      </c>
      <c r="J6" s="109">
        <f>COUNTIFS(代码提交记录!$I:$I,J$1,代码提交记录!$D:$D,$A6)</f>
        <v>0</v>
      </c>
      <c r="K6" s="109">
        <f>SUMIFS(代码提交记录!$G:$G,代码提交记录!$I:$I,J$1,代码提交记录!$D:$D,$A6)</f>
        <v>0</v>
      </c>
      <c r="L6" s="109">
        <f>COUNTIFS(代码提交记录!$I:$I,L$1,代码提交记录!$D:$D,$A6)</f>
        <v>0</v>
      </c>
      <c r="M6" s="109">
        <f>SUMIFS(代码提交记录!$G:$G,代码提交记录!$I:$I,L$1,代码提交记录!$D:$D,$A6)</f>
        <v>0</v>
      </c>
      <c r="N6" s="109">
        <f>COUNTIFS(代码提交记录!$I:$I,N$1,代码提交记录!$D:$D,$A6)</f>
        <v>0</v>
      </c>
      <c r="O6" s="109">
        <f>SUMIFS(代码提交记录!$G:$G,代码提交记录!$I:$I,N$1,代码提交记录!$D:$D,$A6)</f>
        <v>0</v>
      </c>
      <c r="P6" s="109">
        <f>COUNTIFS(代码提交记录!$I:$I,P$1,代码提交记录!$D:$D,$A6)</f>
        <v>0</v>
      </c>
      <c r="Q6" s="109">
        <f>SUMIFS(代码提交记录!$G:$G,代码提交记录!$I:$I,P$1,代码提交记录!$D:$D,$A6)</f>
        <v>0</v>
      </c>
    </row>
    <row r="7" spans="1:17">
      <c r="A7" s="102" t="s">
        <v>143</v>
      </c>
      <c r="B7" s="100" t="s">
        <v>553</v>
      </c>
      <c r="C7" s="101">
        <f>COUNTIF(代码提交记录!D:D,A7)</f>
        <v>2</v>
      </c>
      <c r="D7" s="101">
        <f>SUMIF(代码提交记录!D:D,A7,代码提交记录!G:G)</f>
        <v>17</v>
      </c>
      <c r="E7" s="110">
        <f ca="1" t="shared" si="0"/>
        <v>1</v>
      </c>
      <c r="F7" s="109">
        <f>COUNTIFS(代码提交记录!I:I,F$1,代码提交记录!D:D,A7)</f>
        <v>2</v>
      </c>
      <c r="G7" s="109">
        <f>SUMIFS(代码提交记录!G:G,代码提交记录!I:I,F$1,代码提交记录!D:D,A7)</f>
        <v>17</v>
      </c>
      <c r="H7" s="109">
        <f>COUNTIFS(代码提交记录!$I:$I,H$1,代码提交记录!$D:$D,$A7)</f>
        <v>0</v>
      </c>
      <c r="I7" s="109">
        <f>SUMIFS(代码提交记录!$G:$G,代码提交记录!$I:$I,H$1,代码提交记录!$D:$D,$A7)</f>
        <v>0</v>
      </c>
      <c r="J7" s="109">
        <f>COUNTIFS(代码提交记录!$I:$I,J$1,代码提交记录!$D:$D,$A7)</f>
        <v>0</v>
      </c>
      <c r="K7" s="109">
        <f>SUMIFS(代码提交记录!$G:$G,代码提交记录!$I:$I,J$1,代码提交记录!$D:$D,$A7)</f>
        <v>0</v>
      </c>
      <c r="L7" s="109">
        <f>COUNTIFS(代码提交记录!$I:$I,L$1,代码提交记录!$D:$D,$A7)</f>
        <v>0</v>
      </c>
      <c r="M7" s="109">
        <f>SUMIFS(代码提交记录!$G:$G,代码提交记录!$I:$I,L$1,代码提交记录!$D:$D,$A7)</f>
        <v>0</v>
      </c>
      <c r="N7" s="109">
        <f>COUNTIFS(代码提交记录!$I:$I,N$1,代码提交记录!$D:$D,$A7)</f>
        <v>0</v>
      </c>
      <c r="O7" s="109">
        <f>SUMIFS(代码提交记录!$G:$G,代码提交记录!$I:$I,N$1,代码提交记录!$D:$D,$A7)</f>
        <v>0</v>
      </c>
      <c r="P7" s="109">
        <f>COUNTIFS(代码提交记录!$I:$I,P$1,代码提交记录!$D:$D,$A7)</f>
        <v>0</v>
      </c>
      <c r="Q7" s="109">
        <f>SUMIFS(代码提交记录!$G:$G,代码提交记录!$I:$I,P$1,代码提交记录!$D:$D,$A7)</f>
        <v>0</v>
      </c>
    </row>
    <row r="8" spans="1:17">
      <c r="A8" s="102" t="s">
        <v>146</v>
      </c>
      <c r="B8" s="100" t="s">
        <v>554</v>
      </c>
      <c r="C8" s="101">
        <f>COUNTIF(代码提交记录!D:D,A8)</f>
        <v>143</v>
      </c>
      <c r="D8" s="101">
        <f>SUMIF(代码提交记录!D:D,A8,代码提交记录!G:G)</f>
        <v>483</v>
      </c>
      <c r="E8" s="110">
        <f ca="1" t="shared" si="0"/>
        <v>18</v>
      </c>
      <c r="F8" s="109">
        <f>COUNTIFS(代码提交记录!I:I,F$1,代码提交记录!D:D,A8)</f>
        <v>143</v>
      </c>
      <c r="G8" s="109">
        <f>SUMIFS(代码提交记录!G:G,代码提交记录!I:I,F$1,代码提交记录!D:D,A8)</f>
        <v>483</v>
      </c>
      <c r="H8" s="109">
        <f>COUNTIFS(代码提交记录!$I:$I,H$1,代码提交记录!$D:$D,$A8)</f>
        <v>0</v>
      </c>
      <c r="I8" s="109">
        <f>SUMIFS(代码提交记录!$G:$G,代码提交记录!$I:$I,H$1,代码提交记录!$D:$D,$A8)</f>
        <v>0</v>
      </c>
      <c r="J8" s="109">
        <f>COUNTIFS(代码提交记录!$I:$I,J$1,代码提交记录!$D:$D,$A8)</f>
        <v>0</v>
      </c>
      <c r="K8" s="109">
        <f>SUMIFS(代码提交记录!$G:$G,代码提交记录!$I:$I,J$1,代码提交记录!$D:$D,$A8)</f>
        <v>0</v>
      </c>
      <c r="L8" s="109">
        <f>COUNTIFS(代码提交记录!$I:$I,L$1,代码提交记录!$D:$D,$A8)</f>
        <v>0</v>
      </c>
      <c r="M8" s="109">
        <f>SUMIFS(代码提交记录!$G:$G,代码提交记录!$I:$I,L$1,代码提交记录!$D:$D,$A8)</f>
        <v>0</v>
      </c>
      <c r="N8" s="109">
        <f>COUNTIFS(代码提交记录!$I:$I,N$1,代码提交记录!$D:$D,$A8)</f>
        <v>0</v>
      </c>
      <c r="O8" s="109">
        <f>SUMIFS(代码提交记录!$G:$G,代码提交记录!$I:$I,N$1,代码提交记录!$D:$D,$A8)</f>
        <v>0</v>
      </c>
      <c r="P8" s="109">
        <f>COUNTIFS(代码提交记录!$I:$I,P$1,代码提交记录!$D:$D,$A8)</f>
        <v>0</v>
      </c>
      <c r="Q8" s="109">
        <f>SUMIFS(代码提交记录!$G:$G,代码提交记录!$I:$I,P$1,代码提交记录!$D:$D,$A8)</f>
        <v>0</v>
      </c>
    </row>
    <row r="9" spans="1:17">
      <c r="A9" s="102" t="s">
        <v>317</v>
      </c>
      <c r="B9" s="100" t="s">
        <v>555</v>
      </c>
      <c r="C9" s="101">
        <f>COUNTIF(代码提交记录!D:D,A9)</f>
        <v>5</v>
      </c>
      <c r="D9" s="101">
        <f>SUMIF(代码提交记录!D:D,A9,代码提交记录!G:G)</f>
        <v>15</v>
      </c>
      <c r="E9" s="110">
        <f ca="1" t="shared" si="0"/>
        <v>3</v>
      </c>
      <c r="F9" s="109">
        <f>COUNTIFS(代码提交记录!I:I,F$1,代码提交记录!D:D,A9)</f>
        <v>5</v>
      </c>
      <c r="G9" s="109">
        <f>SUMIFS(代码提交记录!G:G,代码提交记录!I:I,F$1,代码提交记录!D:D,A9)</f>
        <v>15</v>
      </c>
      <c r="H9" s="109">
        <f>COUNTIFS(代码提交记录!$I:$I,H$1,代码提交记录!$D:$D,$A9)</f>
        <v>0</v>
      </c>
      <c r="I9" s="109">
        <f>SUMIFS(代码提交记录!$G:$G,代码提交记录!$I:$I,H$1,代码提交记录!$D:$D,$A9)</f>
        <v>0</v>
      </c>
      <c r="J9" s="109">
        <f>COUNTIFS(代码提交记录!$I:$I,J$1,代码提交记录!$D:$D,$A9)</f>
        <v>0</v>
      </c>
      <c r="K9" s="109">
        <f>SUMIFS(代码提交记录!$G:$G,代码提交记录!$I:$I,J$1,代码提交记录!$D:$D,$A9)</f>
        <v>0</v>
      </c>
      <c r="L9" s="109">
        <f>COUNTIFS(代码提交记录!$I:$I,L$1,代码提交记录!$D:$D,$A9)</f>
        <v>0</v>
      </c>
      <c r="M9" s="109">
        <f>SUMIFS(代码提交记录!$G:$G,代码提交记录!$I:$I,L$1,代码提交记录!$D:$D,$A9)</f>
        <v>0</v>
      </c>
      <c r="N9" s="109">
        <f>COUNTIFS(代码提交记录!$I:$I,N$1,代码提交记录!$D:$D,$A9)</f>
        <v>0</v>
      </c>
      <c r="O9" s="109">
        <f>SUMIFS(代码提交记录!$G:$G,代码提交记录!$I:$I,N$1,代码提交记录!$D:$D,$A9)</f>
        <v>0</v>
      </c>
      <c r="P9" s="109">
        <f>COUNTIFS(代码提交记录!$I:$I,P$1,代码提交记录!$D:$D,$A9)</f>
        <v>0</v>
      </c>
      <c r="Q9" s="109">
        <f>SUMIFS(代码提交记录!$G:$G,代码提交记录!$I:$I,P$1,代码提交记录!$D:$D,$A9)</f>
        <v>0</v>
      </c>
    </row>
    <row r="10" spans="1:17">
      <c r="A10" s="102" t="s">
        <v>324</v>
      </c>
      <c r="B10" s="100" t="s">
        <v>556</v>
      </c>
      <c r="C10" s="101">
        <f>COUNTIF(代码提交记录!D:D,A10)</f>
        <v>7</v>
      </c>
      <c r="D10" s="101">
        <f>SUMIF(代码提交记录!D:D,A10,代码提交记录!G:G)</f>
        <v>22</v>
      </c>
      <c r="E10" s="110">
        <f ca="1" t="shared" si="0"/>
        <v>3</v>
      </c>
      <c r="F10" s="109">
        <f>COUNTIFS(代码提交记录!I:I,F$1,代码提交记录!D:D,A10)</f>
        <v>7</v>
      </c>
      <c r="G10" s="109">
        <f>SUMIFS(代码提交记录!G:G,代码提交记录!I:I,F$1,代码提交记录!D:D,A10)</f>
        <v>22</v>
      </c>
      <c r="H10" s="109">
        <f>COUNTIFS(代码提交记录!$I:$I,H$1,代码提交记录!$D:$D,$A10)</f>
        <v>0</v>
      </c>
      <c r="I10" s="109">
        <f>SUMIFS(代码提交记录!$G:$G,代码提交记录!$I:$I,H$1,代码提交记录!$D:$D,$A10)</f>
        <v>0</v>
      </c>
      <c r="J10" s="109">
        <f>COUNTIFS(代码提交记录!$I:$I,J$1,代码提交记录!$D:$D,$A10)</f>
        <v>0</v>
      </c>
      <c r="K10" s="109">
        <f>SUMIFS(代码提交记录!$G:$G,代码提交记录!$I:$I,J$1,代码提交记录!$D:$D,$A10)</f>
        <v>0</v>
      </c>
      <c r="L10" s="109">
        <f>COUNTIFS(代码提交记录!$I:$I,L$1,代码提交记录!$D:$D,$A10)</f>
        <v>0</v>
      </c>
      <c r="M10" s="109">
        <f>SUMIFS(代码提交记录!$G:$G,代码提交记录!$I:$I,L$1,代码提交记录!$D:$D,$A10)</f>
        <v>0</v>
      </c>
      <c r="N10" s="109">
        <f>COUNTIFS(代码提交记录!$I:$I,N$1,代码提交记录!$D:$D,$A10)</f>
        <v>0</v>
      </c>
      <c r="O10" s="109">
        <f>SUMIFS(代码提交记录!$G:$G,代码提交记录!$I:$I,N$1,代码提交记录!$D:$D,$A10)</f>
        <v>0</v>
      </c>
      <c r="P10" s="109">
        <f>COUNTIFS(代码提交记录!$I:$I,P$1,代码提交记录!$D:$D,$A10)</f>
        <v>0</v>
      </c>
      <c r="Q10" s="109">
        <f>SUMIFS(代码提交记录!$G:$G,代码提交记录!$I:$I,P$1,代码提交记录!$D:$D,$A10)</f>
        <v>0</v>
      </c>
    </row>
    <row r="11" spans="1:17">
      <c r="A11" s="102" t="s">
        <v>333</v>
      </c>
      <c r="B11" s="100" t="s">
        <v>557</v>
      </c>
      <c r="C11" s="101">
        <f>COUNTIF(代码提交记录!D:D,A11)</f>
        <v>40</v>
      </c>
      <c r="D11" s="101">
        <f>SUMIF(代码提交记录!D:D,A11,代码提交记录!G:G)</f>
        <v>135</v>
      </c>
      <c r="E11" s="110">
        <f ca="1" t="shared" si="0"/>
        <v>8</v>
      </c>
      <c r="F11" s="109">
        <f>COUNTIFS(代码提交记录!I:I,F$1,代码提交记录!D:D,A11)</f>
        <v>40</v>
      </c>
      <c r="G11" s="109">
        <f>SUMIFS(代码提交记录!G:G,代码提交记录!I:I,F$1,代码提交记录!D:D,A11)</f>
        <v>135</v>
      </c>
      <c r="H11" s="109">
        <f>COUNTIFS(代码提交记录!$I:$I,H$1,代码提交记录!$D:$D,$A11)</f>
        <v>0</v>
      </c>
      <c r="I11" s="109">
        <f>SUMIFS(代码提交记录!$G:$G,代码提交记录!$I:$I,H$1,代码提交记录!$D:$D,$A11)</f>
        <v>0</v>
      </c>
      <c r="J11" s="109">
        <f>COUNTIFS(代码提交记录!$I:$I,J$1,代码提交记录!$D:$D,$A11)</f>
        <v>0</v>
      </c>
      <c r="K11" s="109">
        <f>SUMIFS(代码提交记录!$G:$G,代码提交记录!$I:$I,J$1,代码提交记录!$D:$D,$A11)</f>
        <v>0</v>
      </c>
      <c r="L11" s="109">
        <f>COUNTIFS(代码提交记录!$I:$I,L$1,代码提交记录!$D:$D,$A11)</f>
        <v>0</v>
      </c>
      <c r="M11" s="109">
        <f>SUMIFS(代码提交记录!$G:$G,代码提交记录!$I:$I,L$1,代码提交记录!$D:$D,$A11)</f>
        <v>0</v>
      </c>
      <c r="N11" s="109">
        <f>COUNTIFS(代码提交记录!$I:$I,N$1,代码提交记录!$D:$D,$A11)</f>
        <v>0</v>
      </c>
      <c r="O11" s="109">
        <f>SUMIFS(代码提交记录!$G:$G,代码提交记录!$I:$I,N$1,代码提交记录!$D:$D,$A11)</f>
        <v>0</v>
      </c>
      <c r="P11" s="109">
        <f>COUNTIFS(代码提交记录!$I:$I,P$1,代码提交记录!$D:$D,$A11)</f>
        <v>0</v>
      </c>
      <c r="Q11" s="109">
        <f>SUMIFS(代码提交记录!$G:$G,代码提交记录!$I:$I,P$1,代码提交记录!$D:$D,$A11)</f>
        <v>0</v>
      </c>
    </row>
    <row r="12" spans="1:17">
      <c r="A12" s="102" t="s">
        <v>379</v>
      </c>
      <c r="B12" s="100" t="s">
        <v>558</v>
      </c>
      <c r="C12" s="101">
        <f>COUNTIF(代码提交记录!D:D,A12)</f>
        <v>3</v>
      </c>
      <c r="D12" s="101">
        <f>SUMIF(代码提交记录!D:D,A12,代码提交记录!G:G)</f>
        <v>15</v>
      </c>
      <c r="E12" s="110">
        <f ca="1" t="shared" si="0"/>
        <v>2</v>
      </c>
      <c r="F12" s="109">
        <f>COUNTIFS(代码提交记录!I:I,F$1,代码提交记录!D:D,A12)</f>
        <v>3</v>
      </c>
      <c r="G12" s="109">
        <f>SUMIFS(代码提交记录!G:G,代码提交记录!I:I,F$1,代码提交记录!D:D,A12)</f>
        <v>15</v>
      </c>
      <c r="H12" s="109">
        <f>COUNTIFS(代码提交记录!$I:$I,H$1,代码提交记录!$D:$D,$A12)</f>
        <v>0</v>
      </c>
      <c r="I12" s="109">
        <f>SUMIFS(代码提交记录!$G:$G,代码提交记录!$I:$I,H$1,代码提交记录!$D:$D,$A12)</f>
        <v>0</v>
      </c>
      <c r="J12" s="109">
        <f>COUNTIFS(代码提交记录!$I:$I,J$1,代码提交记录!$D:$D,$A12)</f>
        <v>0</v>
      </c>
      <c r="K12" s="109">
        <f>SUMIFS(代码提交记录!$G:$G,代码提交记录!$I:$I,J$1,代码提交记录!$D:$D,$A12)</f>
        <v>0</v>
      </c>
      <c r="L12" s="109">
        <f>COUNTIFS(代码提交记录!$I:$I,L$1,代码提交记录!$D:$D,$A12)</f>
        <v>0</v>
      </c>
      <c r="M12" s="109">
        <f>SUMIFS(代码提交记录!$G:$G,代码提交记录!$I:$I,L$1,代码提交记录!$D:$D,$A12)</f>
        <v>0</v>
      </c>
      <c r="N12" s="109">
        <f>COUNTIFS(代码提交记录!$I:$I,N$1,代码提交记录!$D:$D,$A12)</f>
        <v>0</v>
      </c>
      <c r="O12" s="109">
        <f>SUMIFS(代码提交记录!$G:$G,代码提交记录!$I:$I,N$1,代码提交记录!$D:$D,$A12)</f>
        <v>0</v>
      </c>
      <c r="P12" s="109">
        <f>COUNTIFS(代码提交记录!$I:$I,P$1,代码提交记录!$D:$D,$A12)</f>
        <v>0</v>
      </c>
      <c r="Q12" s="109">
        <f>SUMIFS(代码提交记录!$G:$G,代码提交记录!$I:$I,P$1,代码提交记录!$D:$D,$A12)</f>
        <v>0</v>
      </c>
    </row>
    <row r="13" spans="1:17">
      <c r="A13" s="102" t="s">
        <v>384</v>
      </c>
      <c r="B13" s="100" t="s">
        <v>559</v>
      </c>
      <c r="C13" s="101">
        <f>COUNTIF(代码提交记录!D:D,A13)</f>
        <v>109</v>
      </c>
      <c r="D13" s="101">
        <f>SUMIF(代码提交记录!D:D,A13,代码提交记录!G:G)</f>
        <v>525</v>
      </c>
      <c r="E13" s="110">
        <f ca="1" t="shared" si="0"/>
        <v>15</v>
      </c>
      <c r="F13" s="109">
        <f>COUNTIFS(代码提交记录!I:I,F$1,代码提交记录!D:D,A13)</f>
        <v>106</v>
      </c>
      <c r="G13" s="109">
        <f>SUMIFS(代码提交记录!G:G,代码提交记录!I:I,F$1,代码提交记录!D:D,A13)</f>
        <v>515</v>
      </c>
      <c r="H13" s="109">
        <f>COUNTIFS(代码提交记录!$I:$I,H$1,代码提交记录!$D:$D,$A13)</f>
        <v>1</v>
      </c>
      <c r="I13" s="109">
        <f>SUMIFS(代码提交记录!$G:$G,代码提交记录!$I:$I,H$1,代码提交记录!$D:$D,$A13)</f>
        <v>4</v>
      </c>
      <c r="J13" s="109">
        <f>COUNTIFS(代码提交记录!$I:$I,J$1,代码提交记录!$D:$D,$A13)</f>
        <v>1</v>
      </c>
      <c r="K13" s="109">
        <f>SUMIFS(代码提交记录!$G:$G,代码提交记录!$I:$I,J$1,代码提交记录!$D:$D,$A13)</f>
        <v>4</v>
      </c>
      <c r="L13" s="109">
        <f>COUNTIFS(代码提交记录!$I:$I,L$1,代码提交记录!$D:$D,$A13)</f>
        <v>1</v>
      </c>
      <c r="M13" s="109">
        <f>SUMIFS(代码提交记录!$G:$G,代码提交记录!$I:$I,L$1,代码提交记录!$D:$D,$A13)</f>
        <v>2</v>
      </c>
      <c r="N13" s="109">
        <f>COUNTIFS(代码提交记录!$I:$I,N$1,代码提交记录!$D:$D,$A13)</f>
        <v>0</v>
      </c>
      <c r="O13" s="109">
        <f>SUMIFS(代码提交记录!$G:$G,代码提交记录!$I:$I,N$1,代码提交记录!$D:$D,$A13)</f>
        <v>0</v>
      </c>
      <c r="P13" s="109">
        <f>COUNTIFS(代码提交记录!$I:$I,P$1,代码提交记录!$D:$D,$A13)</f>
        <v>0</v>
      </c>
      <c r="Q13" s="109">
        <f>SUMIFS(代码提交记录!$G:$G,代码提交记录!$I:$I,P$1,代码提交记录!$D:$D,$A13)</f>
        <v>0</v>
      </c>
    </row>
    <row r="14" spans="1:17">
      <c r="A14" s="102" t="s">
        <v>514</v>
      </c>
      <c r="B14" s="100" t="s">
        <v>560</v>
      </c>
      <c r="C14" s="101">
        <f>COUNTIF(代码提交记录!D:D,A14)</f>
        <v>10</v>
      </c>
      <c r="D14" s="101">
        <f>SUMIF(代码提交记录!D:D,A14,代码提交记录!G:G)</f>
        <v>70</v>
      </c>
      <c r="E14" s="110">
        <f ca="1" t="shared" si="0"/>
        <v>3</v>
      </c>
      <c r="F14" s="109">
        <f>COUNTIFS(代码提交记录!I:I,F$1,代码提交记录!D:D,A14)</f>
        <v>10</v>
      </c>
      <c r="G14" s="109">
        <f>SUMIFS(代码提交记录!G:G,代码提交记录!I:I,F$1,代码提交记录!D:D,A14)</f>
        <v>70</v>
      </c>
      <c r="H14" s="109">
        <f>COUNTIFS(代码提交记录!$I:$I,H$1,代码提交记录!$D:$D,$A14)</f>
        <v>0</v>
      </c>
      <c r="I14" s="109">
        <f>SUMIFS(代码提交记录!$G:$G,代码提交记录!$I:$I,H$1,代码提交记录!$D:$D,$A14)</f>
        <v>0</v>
      </c>
      <c r="J14" s="109">
        <f>COUNTIFS(代码提交记录!$I:$I,J$1,代码提交记录!$D:$D,$A14)</f>
        <v>0</v>
      </c>
      <c r="K14" s="109">
        <f>SUMIFS(代码提交记录!$G:$G,代码提交记录!$I:$I,J$1,代码提交记录!$D:$D,$A14)</f>
        <v>0</v>
      </c>
      <c r="L14" s="109">
        <f>COUNTIFS(代码提交记录!$I:$I,L$1,代码提交记录!$D:$D,$A14)</f>
        <v>0</v>
      </c>
      <c r="M14" s="109">
        <f>SUMIFS(代码提交记录!$G:$G,代码提交记录!$I:$I,L$1,代码提交记录!$D:$D,$A14)</f>
        <v>0</v>
      </c>
      <c r="N14" s="109">
        <f>COUNTIFS(代码提交记录!$I:$I,N$1,代码提交记录!$D:$D,$A14)</f>
        <v>0</v>
      </c>
      <c r="O14" s="109">
        <f>SUMIFS(代码提交记录!$G:$G,代码提交记录!$I:$I,N$1,代码提交记录!$D:$D,$A14)</f>
        <v>0</v>
      </c>
      <c r="P14" s="109">
        <f>COUNTIFS(代码提交记录!$I:$I,P$1,代码提交记录!$D:$D,$A14)</f>
        <v>0</v>
      </c>
      <c r="Q14" s="109">
        <f>SUMIFS(代码提交记录!$G:$G,代码提交记录!$I:$I,P$1,代码提交记录!$D:$D,$A14)</f>
        <v>0</v>
      </c>
    </row>
    <row r="15" spans="1:17">
      <c r="A15" s="102" t="s">
        <v>526</v>
      </c>
      <c r="B15" s="100" t="s">
        <v>561</v>
      </c>
      <c r="C15" s="101">
        <f>COUNTIF(代码提交记录!D:D,A15)</f>
        <v>2</v>
      </c>
      <c r="D15" s="101">
        <f>SUMIF(代码提交记录!D:D,A15,代码提交记录!G:G)</f>
        <v>5</v>
      </c>
      <c r="E15" s="110">
        <f ca="1" t="shared" si="0"/>
        <v>2</v>
      </c>
      <c r="F15" s="109">
        <f>COUNTIFS(代码提交记录!I:I,F$1,代码提交记录!D:D,A15)</f>
        <v>2</v>
      </c>
      <c r="G15" s="109">
        <f>SUMIFS(代码提交记录!G:G,代码提交记录!I:I,F$1,代码提交记录!D:D,A15)</f>
        <v>5</v>
      </c>
      <c r="H15" s="109">
        <f>COUNTIFS(代码提交记录!$I:$I,H$1,代码提交记录!$D:$D,$A15)</f>
        <v>0</v>
      </c>
      <c r="I15" s="109">
        <f>SUMIFS(代码提交记录!$G:$G,代码提交记录!$I:$I,H$1,代码提交记录!$D:$D,$A15)</f>
        <v>0</v>
      </c>
      <c r="J15" s="109">
        <f>COUNTIFS(代码提交记录!$I:$I,J$1,代码提交记录!$D:$D,$A15)</f>
        <v>0</v>
      </c>
      <c r="K15" s="109">
        <f>SUMIFS(代码提交记录!$G:$G,代码提交记录!$I:$I,J$1,代码提交记录!$D:$D,$A15)</f>
        <v>0</v>
      </c>
      <c r="L15" s="109">
        <f>COUNTIFS(代码提交记录!$I:$I,L$1,代码提交记录!$D:$D,$A15)</f>
        <v>0</v>
      </c>
      <c r="M15" s="109">
        <f>SUMIFS(代码提交记录!$G:$G,代码提交记录!$I:$I,L$1,代码提交记录!$D:$D,$A15)</f>
        <v>0</v>
      </c>
      <c r="N15" s="109">
        <f>COUNTIFS(代码提交记录!$I:$I,N$1,代码提交记录!$D:$D,$A15)</f>
        <v>0</v>
      </c>
      <c r="O15" s="109">
        <f>SUMIFS(代码提交记录!$G:$G,代码提交记录!$I:$I,N$1,代码提交记录!$D:$D,$A15)</f>
        <v>0</v>
      </c>
      <c r="P15" s="109">
        <f>COUNTIFS(代码提交记录!$I:$I,P$1,代码提交记录!$D:$D,$A15)</f>
        <v>0</v>
      </c>
      <c r="Q15" s="109">
        <f>SUMIFS(代码提交记录!$G:$G,代码提交记录!$I:$I,P$1,代码提交记录!$D:$D,$A15)</f>
        <v>0</v>
      </c>
    </row>
    <row r="16" spans="1:17">
      <c r="A16" s="102" t="s">
        <v>531</v>
      </c>
      <c r="B16" s="100" t="s">
        <v>562</v>
      </c>
      <c r="C16" s="101">
        <f>COUNTIF(代码提交记录!D:D,A16)</f>
        <v>6</v>
      </c>
      <c r="D16" s="101">
        <f>SUMIF(代码提交记录!D:D,A16,代码提交记录!G:G)</f>
        <v>20</v>
      </c>
      <c r="E16" s="110">
        <f ca="1" t="shared" si="0"/>
        <v>1</v>
      </c>
      <c r="F16" s="109">
        <f>COUNTIFS(代码提交记录!I:I,F$1,代码提交记录!D:D,A16)</f>
        <v>5</v>
      </c>
      <c r="G16" s="109">
        <f>SUMIFS(代码提交记录!G:G,代码提交记录!I:I,F$1,代码提交记录!D:D,A16)</f>
        <v>17</v>
      </c>
      <c r="H16" s="109">
        <f>COUNTIFS(代码提交记录!$I:$I,H$1,代码提交记录!$D:$D,$A16)</f>
        <v>0</v>
      </c>
      <c r="I16" s="109">
        <f>SUMIFS(代码提交记录!$G:$G,代码提交记录!$I:$I,H$1,代码提交记录!$D:$D,$A16)</f>
        <v>0</v>
      </c>
      <c r="J16" s="109">
        <f>COUNTIFS(代码提交记录!$I:$I,J$1,代码提交记录!$D:$D,$A16)</f>
        <v>0</v>
      </c>
      <c r="K16" s="109">
        <f>SUMIFS(代码提交记录!$G:$G,代码提交记录!$I:$I,J$1,代码提交记录!$D:$D,$A16)</f>
        <v>0</v>
      </c>
      <c r="L16" s="109">
        <f>COUNTIFS(代码提交记录!$I:$I,L$1,代码提交记录!$D:$D,$A16)</f>
        <v>1</v>
      </c>
      <c r="M16" s="109">
        <f>SUMIFS(代码提交记录!$G:$G,代码提交记录!$I:$I,L$1,代码提交记录!$D:$D,$A16)</f>
        <v>3</v>
      </c>
      <c r="N16" s="109">
        <f>COUNTIFS(代码提交记录!$I:$I,N$1,代码提交记录!$D:$D,$A16)</f>
        <v>0</v>
      </c>
      <c r="O16" s="109">
        <f>SUMIFS(代码提交记录!$G:$G,代码提交记录!$I:$I,N$1,代码提交记录!$D:$D,$A16)</f>
        <v>0</v>
      </c>
      <c r="P16" s="109">
        <f>COUNTIFS(代码提交记录!$I:$I,P$1,代码提交记录!$D:$D,$A16)</f>
        <v>0</v>
      </c>
      <c r="Q16" s="109">
        <f>SUMIFS(代码提交记录!$G:$G,代码提交记录!$I:$I,P$1,代码提交记录!$D:$D,$A16)</f>
        <v>0</v>
      </c>
    </row>
    <row r="17" spans="1:17">
      <c r="A17" s="99" t="s">
        <v>539</v>
      </c>
      <c r="B17" s="100" t="s">
        <v>563</v>
      </c>
      <c r="C17" s="101">
        <f>COUNTIF(代码提交记录!D:D,A17)</f>
        <v>3</v>
      </c>
      <c r="D17" s="101">
        <f>SUMIF(代码提交记录!D:D,A17,代码提交记录!G:G)</f>
        <v>9</v>
      </c>
      <c r="E17" s="110">
        <f ca="1" t="shared" si="0"/>
        <v>2</v>
      </c>
      <c r="F17" s="109">
        <f>COUNTIFS(代码提交记录!I:I,F$1,代码提交记录!D:D,A17)</f>
        <v>3</v>
      </c>
      <c r="G17" s="109">
        <f>SUMIFS(代码提交记录!G:G,代码提交记录!I:I,F$1,代码提交记录!D:D,A17)</f>
        <v>9</v>
      </c>
      <c r="H17" s="109">
        <f>COUNTIFS(代码提交记录!$I:$I,H$1,代码提交记录!$D:$D,$A17)</f>
        <v>0</v>
      </c>
      <c r="I17" s="109">
        <f>SUMIFS(代码提交记录!$G:$G,代码提交记录!$I:$I,H$1,代码提交记录!$D:$D,$A17)</f>
        <v>0</v>
      </c>
      <c r="J17" s="109">
        <f>COUNTIFS(代码提交记录!$I:$I,J$1,代码提交记录!$D:$D,$A17)</f>
        <v>0</v>
      </c>
      <c r="K17" s="109">
        <f>SUMIFS(代码提交记录!$G:$G,代码提交记录!$I:$I,J$1,代码提交记录!$D:$D,$A17)</f>
        <v>0</v>
      </c>
      <c r="L17" s="109">
        <f>COUNTIFS(代码提交记录!$I:$I,L$1,代码提交记录!$D:$D,$A17)</f>
        <v>0</v>
      </c>
      <c r="M17" s="109">
        <f>SUMIFS(代码提交记录!$G:$G,代码提交记录!$I:$I,L$1,代码提交记录!$D:$D,$A17)</f>
        <v>0</v>
      </c>
      <c r="N17" s="109">
        <f>COUNTIFS(代码提交记录!$I:$I,N$1,代码提交记录!$D:$D,$A17)</f>
        <v>0</v>
      </c>
      <c r="O17" s="109">
        <f>SUMIFS(代码提交记录!$G:$G,代码提交记录!$I:$I,N$1,代码提交记录!$D:$D,$A17)</f>
        <v>0</v>
      </c>
      <c r="P17" s="109">
        <f>COUNTIFS(代码提交记录!$I:$I,P$1,代码提交记录!$D:$D,$A17)</f>
        <v>0</v>
      </c>
      <c r="Q17" s="109">
        <f>SUMIFS(代码提交记录!$G:$G,代码提交记录!$I:$I,P$1,代码提交记录!$D:$D,$A17)</f>
        <v>0</v>
      </c>
    </row>
    <row r="18" spans="1:17">
      <c r="A18" s="102"/>
      <c r="B18" s="102"/>
      <c r="C18" s="103"/>
      <c r="D18" s="103"/>
      <c r="E18" s="111"/>
      <c r="F18" s="112"/>
      <c r="G18" s="112"/>
      <c r="H18" s="112"/>
      <c r="I18" s="112"/>
      <c r="J18" s="112"/>
      <c r="K18" s="112"/>
      <c r="L18" s="112"/>
      <c r="M18" s="112"/>
      <c r="N18" s="112"/>
      <c r="O18" s="112"/>
      <c r="P18" s="112"/>
      <c r="Q18" s="112"/>
    </row>
    <row r="19" spans="1:17">
      <c r="A19" s="102"/>
      <c r="B19" s="102"/>
      <c r="C19" s="103"/>
      <c r="D19" s="103"/>
      <c r="E19" s="111"/>
      <c r="F19" s="112"/>
      <c r="G19" s="112"/>
      <c r="H19" s="112"/>
      <c r="I19" s="112"/>
      <c r="J19" s="112"/>
      <c r="K19" s="112"/>
      <c r="L19" s="112"/>
      <c r="M19" s="112"/>
      <c r="N19" s="112"/>
      <c r="O19" s="112"/>
      <c r="P19" s="112"/>
      <c r="Q19" s="112"/>
    </row>
    <row r="20" spans="1:17">
      <c r="A20" s="102"/>
      <c r="B20" s="102"/>
      <c r="C20" s="103"/>
      <c r="D20" s="103"/>
      <c r="E20" s="111"/>
      <c r="F20" s="112"/>
      <c r="G20" s="112"/>
      <c r="H20" s="112"/>
      <c r="I20" s="112"/>
      <c r="J20" s="112"/>
      <c r="K20" s="112"/>
      <c r="L20" s="112"/>
      <c r="M20" s="112"/>
      <c r="N20" s="112"/>
      <c r="O20" s="112"/>
      <c r="P20" s="112"/>
      <c r="Q20" s="112"/>
    </row>
    <row r="21" spans="1:17">
      <c r="A21" s="102"/>
      <c r="B21" s="102"/>
      <c r="C21" s="103"/>
      <c r="D21" s="103"/>
      <c r="E21" s="111"/>
      <c r="F21" s="112"/>
      <c r="G21" s="112"/>
      <c r="H21" s="112"/>
      <c r="I21" s="112"/>
      <c r="J21" s="112"/>
      <c r="K21" s="112"/>
      <c r="L21" s="112"/>
      <c r="M21" s="112"/>
      <c r="N21" s="112"/>
      <c r="O21" s="112"/>
      <c r="P21" s="112"/>
      <c r="Q21" s="112"/>
    </row>
    <row r="22" spans="1:17">
      <c r="A22" s="102"/>
      <c r="B22" s="102"/>
      <c r="C22" s="103"/>
      <c r="D22" s="103"/>
      <c r="E22" s="111"/>
      <c r="F22" s="112"/>
      <c r="G22" s="112"/>
      <c r="H22" s="112"/>
      <c r="I22" s="112"/>
      <c r="J22" s="112"/>
      <c r="K22" s="112"/>
      <c r="L22" s="112"/>
      <c r="M22" s="112"/>
      <c r="N22" s="112"/>
      <c r="O22" s="112"/>
      <c r="P22" s="112"/>
      <c r="Q22" s="112"/>
    </row>
    <row r="23" spans="1:17">
      <c r="A23" s="102"/>
      <c r="B23" s="102"/>
      <c r="C23" s="103"/>
      <c r="D23" s="103"/>
      <c r="E23" s="111"/>
      <c r="F23" s="112"/>
      <c r="G23" s="112"/>
      <c r="H23" s="112"/>
      <c r="I23" s="112"/>
      <c r="J23" s="112"/>
      <c r="K23" s="112"/>
      <c r="L23" s="112"/>
      <c r="M23" s="112"/>
      <c r="N23" s="112"/>
      <c r="O23" s="112"/>
      <c r="P23" s="112"/>
      <c r="Q23" s="112"/>
    </row>
    <row r="24" spans="1:17">
      <c r="A24" s="102"/>
      <c r="B24" s="102"/>
      <c r="C24" s="103"/>
      <c r="D24" s="103"/>
      <c r="E24" s="111"/>
      <c r="F24" s="112"/>
      <c r="G24" s="112"/>
      <c r="H24" s="112"/>
      <c r="I24" s="112"/>
      <c r="J24" s="112"/>
      <c r="K24" s="112"/>
      <c r="L24" s="112"/>
      <c r="M24" s="112"/>
      <c r="N24" s="112"/>
      <c r="O24" s="112"/>
      <c r="P24" s="112"/>
      <c r="Q24" s="112"/>
    </row>
    <row r="25" spans="1:17">
      <c r="A25" s="102"/>
      <c r="B25" s="102"/>
      <c r="C25" s="103"/>
      <c r="D25" s="103"/>
      <c r="E25" s="111"/>
      <c r="F25" s="112"/>
      <c r="G25" s="112"/>
      <c r="H25" s="112"/>
      <c r="I25" s="112"/>
      <c r="J25" s="112"/>
      <c r="K25" s="112"/>
      <c r="L25" s="112"/>
      <c r="M25" s="112"/>
      <c r="N25" s="112"/>
      <c r="O25" s="112"/>
      <c r="P25" s="112"/>
      <c r="Q25" s="112"/>
    </row>
    <row r="26" spans="1:17">
      <c r="A26" s="102"/>
      <c r="B26" s="102"/>
      <c r="C26" s="103"/>
      <c r="D26" s="103"/>
      <c r="E26" s="111"/>
      <c r="F26" s="112"/>
      <c r="G26" s="112"/>
      <c r="H26" s="112"/>
      <c r="I26" s="112"/>
      <c r="J26" s="112"/>
      <c r="K26" s="112"/>
      <c r="L26" s="112"/>
      <c r="M26" s="112"/>
      <c r="N26" s="112"/>
      <c r="O26" s="112"/>
      <c r="P26" s="112"/>
      <c r="Q26" s="112"/>
    </row>
    <row r="27" spans="1:17">
      <c r="A27" s="102"/>
      <c r="B27" s="102"/>
      <c r="C27" s="103"/>
      <c r="D27" s="103"/>
      <c r="E27" s="111"/>
      <c r="F27" s="112"/>
      <c r="G27" s="112"/>
      <c r="H27" s="112"/>
      <c r="I27" s="112"/>
      <c r="J27" s="112"/>
      <c r="K27" s="112"/>
      <c r="L27" s="112"/>
      <c r="M27" s="112"/>
      <c r="N27" s="112"/>
      <c r="O27" s="112"/>
      <c r="P27" s="112"/>
      <c r="Q27" s="112"/>
    </row>
    <row r="28" spans="3:17">
      <c r="C28" s="104"/>
      <c r="D28" s="104"/>
      <c r="E28" s="113"/>
      <c r="F28" s="113"/>
      <c r="G28" s="113"/>
      <c r="H28" s="113"/>
      <c r="I28" s="113"/>
      <c r="J28" s="113"/>
      <c r="K28" s="113"/>
      <c r="L28" s="113"/>
      <c r="M28" s="113"/>
      <c r="N28" s="113"/>
      <c r="O28" s="113"/>
      <c r="P28" s="113"/>
      <c r="Q28" s="113"/>
    </row>
    <row r="29" spans="3:17">
      <c r="C29" s="104"/>
      <c r="D29" s="104"/>
      <c r="E29" s="113"/>
      <c r="F29" s="113"/>
      <c r="G29" s="113"/>
      <c r="H29" s="113"/>
      <c r="I29" s="113"/>
      <c r="J29" s="113"/>
      <c r="K29" s="113"/>
      <c r="L29" s="113"/>
      <c r="M29" s="113"/>
      <c r="N29" s="113"/>
      <c r="O29" s="113"/>
      <c r="P29" s="113"/>
      <c r="Q29" s="113"/>
    </row>
    <row r="30" spans="3:17">
      <c r="C30" s="104"/>
      <c r="D30" s="104"/>
      <c r="E30" s="113"/>
      <c r="F30" s="113"/>
      <c r="G30" s="113"/>
      <c r="H30" s="113"/>
      <c r="I30" s="113"/>
      <c r="J30" s="113"/>
      <c r="K30" s="113"/>
      <c r="L30" s="113"/>
      <c r="M30" s="113"/>
      <c r="N30" s="113"/>
      <c r="O30" s="113"/>
      <c r="P30" s="113"/>
      <c r="Q30" s="113"/>
    </row>
    <row r="31" spans="3:17">
      <c r="C31" s="104"/>
      <c r="D31" s="104"/>
      <c r="E31" s="113"/>
      <c r="F31" s="113"/>
      <c r="G31" s="113"/>
      <c r="H31" s="113"/>
      <c r="I31" s="113"/>
      <c r="J31" s="113"/>
      <c r="K31" s="113"/>
      <c r="L31" s="113"/>
      <c r="M31" s="113"/>
      <c r="N31" s="113"/>
      <c r="O31" s="113"/>
      <c r="P31" s="113"/>
      <c r="Q31" s="113"/>
    </row>
    <row r="32" spans="3:17">
      <c r="C32" s="104"/>
      <c r="D32" s="104"/>
      <c r="E32" s="113"/>
      <c r="F32" s="113"/>
      <c r="G32" s="113"/>
      <c r="H32" s="113"/>
      <c r="I32" s="113"/>
      <c r="J32" s="113"/>
      <c r="K32" s="113"/>
      <c r="L32" s="113"/>
      <c r="M32" s="113"/>
      <c r="N32" s="113"/>
      <c r="O32" s="113"/>
      <c r="P32" s="113"/>
      <c r="Q32" s="113"/>
    </row>
    <row r="33" spans="3:17">
      <c r="C33" s="104"/>
      <c r="D33" s="104"/>
      <c r="E33" s="113"/>
      <c r="F33" s="113"/>
      <c r="G33" s="113"/>
      <c r="H33" s="113"/>
      <c r="I33" s="113"/>
      <c r="J33" s="113"/>
      <c r="K33" s="113"/>
      <c r="L33" s="113"/>
      <c r="M33" s="113"/>
      <c r="N33" s="113"/>
      <c r="O33" s="113"/>
      <c r="P33" s="113"/>
      <c r="Q33" s="113"/>
    </row>
    <row r="34" spans="3:17">
      <c r="C34" s="104"/>
      <c r="D34" s="104"/>
      <c r="E34" s="113"/>
      <c r="F34" s="113"/>
      <c r="G34" s="113"/>
      <c r="H34" s="113"/>
      <c r="I34" s="113"/>
      <c r="J34" s="113"/>
      <c r="K34" s="113"/>
      <c r="L34" s="113"/>
      <c r="M34" s="113"/>
      <c r="N34" s="113"/>
      <c r="O34" s="113"/>
      <c r="P34" s="113"/>
      <c r="Q34" s="113"/>
    </row>
    <row r="35" spans="3:17">
      <c r="C35" s="104"/>
      <c r="D35" s="104"/>
      <c r="E35" s="113"/>
      <c r="F35" s="113"/>
      <c r="G35" s="113"/>
      <c r="H35" s="113"/>
      <c r="I35" s="113"/>
      <c r="J35" s="113"/>
      <c r="K35" s="113"/>
      <c r="L35" s="113"/>
      <c r="M35" s="113"/>
      <c r="N35" s="113"/>
      <c r="O35" s="113"/>
      <c r="P35" s="113"/>
      <c r="Q35" s="113"/>
    </row>
    <row r="36" spans="3:17">
      <c r="C36" s="104"/>
      <c r="D36" s="104"/>
      <c r="E36" s="113"/>
      <c r="F36" s="113"/>
      <c r="G36" s="113"/>
      <c r="H36" s="113"/>
      <c r="I36" s="113"/>
      <c r="J36" s="113"/>
      <c r="K36" s="113"/>
      <c r="L36" s="113"/>
      <c r="M36" s="113"/>
      <c r="N36" s="113"/>
      <c r="O36" s="113"/>
      <c r="P36" s="113"/>
      <c r="Q36" s="113"/>
    </row>
    <row r="37" spans="3:17">
      <c r="C37" s="104"/>
      <c r="D37" s="104"/>
      <c r="E37" s="113"/>
      <c r="F37" s="113"/>
      <c r="G37" s="113"/>
      <c r="H37" s="113"/>
      <c r="I37" s="113"/>
      <c r="J37" s="113"/>
      <c r="K37" s="113"/>
      <c r="L37" s="113"/>
      <c r="M37" s="113"/>
      <c r="N37" s="113"/>
      <c r="O37" s="113"/>
      <c r="P37" s="113"/>
      <c r="Q37" s="113"/>
    </row>
    <row r="38" spans="3:17">
      <c r="C38" s="104"/>
      <c r="D38" s="104"/>
      <c r="E38" s="113"/>
      <c r="F38" s="113"/>
      <c r="G38" s="113"/>
      <c r="H38" s="113"/>
      <c r="I38" s="113"/>
      <c r="J38" s="113"/>
      <c r="K38" s="113"/>
      <c r="L38" s="113"/>
      <c r="M38" s="113"/>
      <c r="N38" s="113"/>
      <c r="O38" s="113"/>
      <c r="P38" s="113"/>
      <c r="Q38" s="113"/>
    </row>
    <row r="39" spans="3:17">
      <c r="C39" s="104"/>
      <c r="D39" s="104"/>
      <c r="E39" s="113"/>
      <c r="F39" s="113"/>
      <c r="G39" s="113"/>
      <c r="H39" s="113"/>
      <c r="I39" s="113"/>
      <c r="J39" s="113"/>
      <c r="K39" s="113"/>
      <c r="L39" s="113"/>
      <c r="M39" s="113"/>
      <c r="N39" s="113"/>
      <c r="O39" s="113"/>
      <c r="P39" s="113"/>
      <c r="Q39" s="113"/>
    </row>
    <row r="40" spans="3:17">
      <c r="C40" s="104"/>
      <c r="D40" s="104"/>
      <c r="E40" s="113"/>
      <c r="F40" s="113"/>
      <c r="G40" s="113"/>
      <c r="H40" s="113"/>
      <c r="I40" s="113"/>
      <c r="J40" s="113"/>
      <c r="K40" s="113"/>
      <c r="L40" s="113"/>
      <c r="M40" s="113"/>
      <c r="N40" s="113"/>
      <c r="O40" s="113"/>
      <c r="P40" s="113"/>
      <c r="Q40" s="113"/>
    </row>
    <row r="41" spans="3:17">
      <c r="C41" s="104"/>
      <c r="D41" s="104"/>
      <c r="E41" s="113"/>
      <c r="F41" s="113"/>
      <c r="G41" s="113"/>
      <c r="H41" s="113"/>
      <c r="I41" s="113"/>
      <c r="J41" s="113"/>
      <c r="K41" s="113"/>
      <c r="L41" s="113"/>
      <c r="M41" s="113"/>
      <c r="N41" s="113"/>
      <c r="O41" s="113"/>
      <c r="P41" s="113"/>
      <c r="Q41" s="113"/>
    </row>
    <row r="42" spans="3:17">
      <c r="C42" s="104"/>
      <c r="D42" s="104"/>
      <c r="E42" s="113"/>
      <c r="F42" s="113"/>
      <c r="G42" s="113"/>
      <c r="H42" s="113"/>
      <c r="I42" s="113"/>
      <c r="J42" s="113"/>
      <c r="K42" s="113"/>
      <c r="L42" s="113"/>
      <c r="M42" s="113"/>
      <c r="N42" s="113"/>
      <c r="O42" s="113"/>
      <c r="P42" s="113"/>
      <c r="Q42" s="113"/>
    </row>
    <row r="43" spans="3:17">
      <c r="C43" s="104"/>
      <c r="D43" s="104"/>
      <c r="E43" s="113"/>
      <c r="F43" s="113"/>
      <c r="G43" s="113"/>
      <c r="H43" s="113"/>
      <c r="I43" s="113"/>
      <c r="J43" s="113"/>
      <c r="K43" s="113"/>
      <c r="L43" s="113"/>
      <c r="M43" s="113"/>
      <c r="N43" s="113"/>
      <c r="O43" s="113"/>
      <c r="P43" s="113"/>
      <c r="Q43" s="113"/>
    </row>
    <row r="44" spans="3:17">
      <c r="C44" s="104"/>
      <c r="D44" s="104"/>
      <c r="E44" s="113"/>
      <c r="F44" s="113"/>
      <c r="G44" s="113"/>
      <c r="H44" s="113"/>
      <c r="I44" s="113"/>
      <c r="J44" s="113"/>
      <c r="K44" s="113"/>
      <c r="L44" s="113"/>
      <c r="M44" s="113"/>
      <c r="N44" s="113"/>
      <c r="O44" s="113"/>
      <c r="P44" s="113"/>
      <c r="Q44" s="113"/>
    </row>
    <row r="45" spans="3:17">
      <c r="C45" s="104"/>
      <c r="D45" s="104"/>
      <c r="E45" s="113"/>
      <c r="F45" s="113"/>
      <c r="G45" s="113"/>
      <c r="H45" s="113"/>
      <c r="I45" s="113"/>
      <c r="J45" s="113"/>
      <c r="K45" s="113"/>
      <c r="L45" s="113"/>
      <c r="M45" s="113"/>
      <c r="N45" s="113"/>
      <c r="O45" s="113"/>
      <c r="P45" s="113"/>
      <c r="Q45" s="113"/>
    </row>
    <row r="46" spans="3:17">
      <c r="C46" s="104"/>
      <c r="D46" s="104"/>
      <c r="E46" s="113"/>
      <c r="F46" s="113"/>
      <c r="G46" s="113"/>
      <c r="H46" s="113"/>
      <c r="I46" s="113"/>
      <c r="J46" s="113"/>
      <c r="K46" s="113"/>
      <c r="L46" s="113"/>
      <c r="M46" s="113"/>
      <c r="N46" s="113"/>
      <c r="O46" s="113"/>
      <c r="P46" s="113"/>
      <c r="Q46" s="113"/>
    </row>
    <row r="47" spans="3:17">
      <c r="C47" s="104"/>
      <c r="D47" s="104"/>
      <c r="E47" s="113"/>
      <c r="F47" s="113"/>
      <c r="G47" s="113"/>
      <c r="H47" s="113"/>
      <c r="I47" s="113"/>
      <c r="J47" s="113"/>
      <c r="K47" s="113"/>
      <c r="L47" s="113"/>
      <c r="M47" s="113"/>
      <c r="N47" s="113"/>
      <c r="O47" s="113"/>
      <c r="P47" s="113"/>
      <c r="Q47" s="113"/>
    </row>
    <row r="48" spans="3:17">
      <c r="C48" s="104"/>
      <c r="D48" s="104"/>
      <c r="E48" s="113"/>
      <c r="F48" s="113"/>
      <c r="G48" s="113"/>
      <c r="H48" s="113"/>
      <c r="I48" s="113"/>
      <c r="J48" s="113"/>
      <c r="K48" s="113"/>
      <c r="L48" s="113"/>
      <c r="M48" s="113"/>
      <c r="N48" s="113"/>
      <c r="O48" s="113"/>
      <c r="P48" s="113"/>
      <c r="Q48" s="113"/>
    </row>
    <row r="49" spans="3:17">
      <c r="C49" s="104"/>
      <c r="D49" s="104"/>
      <c r="E49" s="113"/>
      <c r="F49" s="113"/>
      <c r="G49" s="113"/>
      <c r="H49" s="113"/>
      <c r="I49" s="113"/>
      <c r="J49" s="113"/>
      <c r="K49" s="113"/>
      <c r="L49" s="113"/>
      <c r="M49" s="113"/>
      <c r="N49" s="113"/>
      <c r="O49" s="113"/>
      <c r="P49" s="113"/>
      <c r="Q49" s="113"/>
    </row>
    <row r="50" spans="3:17">
      <c r="C50" s="104"/>
      <c r="D50" s="104"/>
      <c r="E50" s="113"/>
      <c r="F50" s="113"/>
      <c r="G50" s="113"/>
      <c r="H50" s="113"/>
      <c r="I50" s="113"/>
      <c r="J50" s="113"/>
      <c r="K50" s="113"/>
      <c r="L50" s="113"/>
      <c r="M50" s="113"/>
      <c r="N50" s="113"/>
      <c r="O50" s="113"/>
      <c r="P50" s="113"/>
      <c r="Q50" s="113"/>
    </row>
    <row r="51" spans="3:17">
      <c r="C51" s="104"/>
      <c r="D51" s="104"/>
      <c r="E51" s="113"/>
      <c r="F51" s="113"/>
      <c r="G51" s="113"/>
      <c r="H51" s="113"/>
      <c r="I51" s="113"/>
      <c r="J51" s="113"/>
      <c r="K51" s="113"/>
      <c r="L51" s="113"/>
      <c r="M51" s="113"/>
      <c r="N51" s="113"/>
      <c r="O51" s="113"/>
      <c r="P51" s="113"/>
      <c r="Q51" s="113"/>
    </row>
    <row r="52" spans="3:17">
      <c r="C52" s="104"/>
      <c r="D52" s="104"/>
      <c r="E52" s="113"/>
      <c r="F52" s="113"/>
      <c r="G52" s="113"/>
      <c r="H52" s="113"/>
      <c r="I52" s="113"/>
      <c r="J52" s="113"/>
      <c r="K52" s="113"/>
      <c r="L52" s="113"/>
      <c r="M52" s="113"/>
      <c r="N52" s="113"/>
      <c r="O52" s="113"/>
      <c r="P52" s="113"/>
      <c r="Q52" s="113"/>
    </row>
    <row r="53" spans="3:17">
      <c r="C53" s="104"/>
      <c r="D53" s="104"/>
      <c r="E53" s="113"/>
      <c r="F53" s="113"/>
      <c r="G53" s="113"/>
      <c r="H53" s="113"/>
      <c r="I53" s="113"/>
      <c r="J53" s="113"/>
      <c r="K53" s="113"/>
      <c r="L53" s="113"/>
      <c r="M53" s="113"/>
      <c r="N53" s="113"/>
      <c r="O53" s="113"/>
      <c r="P53" s="113"/>
      <c r="Q53" s="113"/>
    </row>
    <row r="54" spans="3:17">
      <c r="C54" s="104"/>
      <c r="D54" s="104"/>
      <c r="E54" s="113"/>
      <c r="F54" s="113"/>
      <c r="G54" s="113"/>
      <c r="H54" s="113"/>
      <c r="I54" s="113"/>
      <c r="J54" s="113"/>
      <c r="K54" s="113"/>
      <c r="L54" s="113"/>
      <c r="M54" s="113"/>
      <c r="N54" s="113"/>
      <c r="O54" s="113"/>
      <c r="P54" s="113"/>
      <c r="Q54" s="113"/>
    </row>
    <row r="55" spans="3:17">
      <c r="C55" s="104"/>
      <c r="D55" s="104"/>
      <c r="E55" s="113"/>
      <c r="F55" s="113"/>
      <c r="G55" s="113"/>
      <c r="H55" s="113"/>
      <c r="I55" s="113"/>
      <c r="J55" s="113"/>
      <c r="K55" s="113"/>
      <c r="L55" s="113"/>
      <c r="M55" s="113"/>
      <c r="N55" s="113"/>
      <c r="O55" s="113"/>
      <c r="P55" s="113"/>
      <c r="Q55" s="113"/>
    </row>
    <row r="56" spans="3:17">
      <c r="C56" s="104"/>
      <c r="D56" s="104"/>
      <c r="E56" s="113"/>
      <c r="F56" s="113"/>
      <c r="G56" s="113"/>
      <c r="H56" s="113"/>
      <c r="I56" s="113"/>
      <c r="J56" s="113"/>
      <c r="K56" s="113"/>
      <c r="L56" s="113"/>
      <c r="M56" s="113"/>
      <c r="N56" s="113"/>
      <c r="O56" s="113"/>
      <c r="P56" s="113"/>
      <c r="Q56" s="113"/>
    </row>
    <row r="57" spans="3:17">
      <c r="C57" s="104"/>
      <c r="D57" s="104"/>
      <c r="E57" s="113"/>
      <c r="F57" s="113"/>
      <c r="G57" s="113"/>
      <c r="H57" s="113"/>
      <c r="I57" s="113"/>
      <c r="J57" s="113"/>
      <c r="K57" s="113"/>
      <c r="L57" s="113"/>
      <c r="M57" s="113"/>
      <c r="N57" s="113"/>
      <c r="O57" s="113"/>
      <c r="P57" s="113"/>
      <c r="Q57" s="113"/>
    </row>
    <row r="58" spans="3:17">
      <c r="C58" s="104"/>
      <c r="D58" s="104"/>
      <c r="E58" s="113"/>
      <c r="F58" s="113"/>
      <c r="G58" s="113"/>
      <c r="H58" s="113"/>
      <c r="I58" s="113"/>
      <c r="J58" s="113"/>
      <c r="K58" s="113"/>
      <c r="L58" s="113"/>
      <c r="M58" s="113"/>
      <c r="N58" s="113"/>
      <c r="O58" s="113"/>
      <c r="P58" s="113"/>
      <c r="Q58" s="113"/>
    </row>
    <row r="59" spans="3:17">
      <c r="C59" s="104"/>
      <c r="D59" s="104"/>
      <c r="E59" s="113"/>
      <c r="F59" s="113"/>
      <c r="G59" s="113"/>
      <c r="H59" s="113"/>
      <c r="I59" s="113"/>
      <c r="J59" s="113"/>
      <c r="K59" s="113"/>
      <c r="L59" s="113"/>
      <c r="M59" s="113"/>
      <c r="N59" s="113"/>
      <c r="O59" s="113"/>
      <c r="P59" s="113"/>
      <c r="Q59" s="113"/>
    </row>
    <row r="60" spans="3:17">
      <c r="C60" s="104"/>
      <c r="D60" s="104"/>
      <c r="E60" s="113"/>
      <c r="F60" s="113"/>
      <c r="G60" s="113"/>
      <c r="H60" s="113"/>
      <c r="I60" s="113"/>
      <c r="J60" s="113"/>
      <c r="K60" s="113"/>
      <c r="L60" s="113"/>
      <c r="M60" s="113"/>
      <c r="N60" s="113"/>
      <c r="O60" s="113"/>
      <c r="P60" s="113"/>
      <c r="Q60" s="113"/>
    </row>
    <row r="61" spans="3:17">
      <c r="C61" s="104"/>
      <c r="D61" s="104"/>
      <c r="E61" s="113"/>
      <c r="F61" s="113"/>
      <c r="G61" s="113"/>
      <c r="H61" s="113"/>
      <c r="I61" s="113"/>
      <c r="J61" s="113"/>
      <c r="K61" s="113"/>
      <c r="L61" s="113"/>
      <c r="M61" s="113"/>
      <c r="N61" s="113"/>
      <c r="O61" s="113"/>
      <c r="P61" s="113"/>
      <c r="Q61" s="113"/>
    </row>
    <row r="62" spans="3:17">
      <c r="C62" s="104"/>
      <c r="D62" s="104"/>
      <c r="E62" s="113"/>
      <c r="F62" s="113"/>
      <c r="G62" s="113"/>
      <c r="H62" s="113"/>
      <c r="I62" s="113"/>
      <c r="J62" s="113"/>
      <c r="K62" s="113"/>
      <c r="L62" s="113"/>
      <c r="M62" s="113"/>
      <c r="N62" s="113"/>
      <c r="O62" s="113"/>
      <c r="P62" s="113"/>
      <c r="Q62" s="113"/>
    </row>
    <row r="63" spans="3:17">
      <c r="C63" s="104"/>
      <c r="D63" s="104"/>
      <c r="E63" s="113"/>
      <c r="F63" s="113"/>
      <c r="G63" s="113"/>
      <c r="H63" s="113"/>
      <c r="I63" s="113"/>
      <c r="J63" s="113"/>
      <c r="K63" s="113"/>
      <c r="L63" s="113"/>
      <c r="M63" s="113"/>
      <c r="N63" s="113"/>
      <c r="O63" s="113"/>
      <c r="P63" s="113"/>
      <c r="Q63" s="113"/>
    </row>
    <row r="64" spans="3:17">
      <c r="C64" s="104"/>
      <c r="D64" s="104"/>
      <c r="E64" s="113"/>
      <c r="F64" s="113"/>
      <c r="G64" s="113"/>
      <c r="H64" s="113"/>
      <c r="I64" s="113"/>
      <c r="J64" s="113"/>
      <c r="K64" s="113"/>
      <c r="L64" s="113"/>
      <c r="M64" s="113"/>
      <c r="N64" s="113"/>
      <c r="O64" s="113"/>
      <c r="P64" s="113"/>
      <c r="Q64" s="113"/>
    </row>
    <row r="65" spans="3:17">
      <c r="C65" s="104"/>
      <c r="D65" s="104"/>
      <c r="E65" s="113"/>
      <c r="F65" s="113"/>
      <c r="G65" s="113"/>
      <c r="H65" s="113"/>
      <c r="I65" s="113"/>
      <c r="J65" s="113"/>
      <c r="K65" s="113"/>
      <c r="L65" s="113"/>
      <c r="M65" s="113"/>
      <c r="N65" s="113"/>
      <c r="O65" s="113"/>
      <c r="P65" s="113"/>
      <c r="Q65" s="113"/>
    </row>
    <row r="66" spans="3:17">
      <c r="C66" s="104"/>
      <c r="D66" s="104"/>
      <c r="E66" s="113"/>
      <c r="F66" s="113"/>
      <c r="G66" s="113"/>
      <c r="H66" s="113"/>
      <c r="I66" s="113"/>
      <c r="J66" s="113"/>
      <c r="K66" s="113"/>
      <c r="L66" s="113"/>
      <c r="M66" s="113"/>
      <c r="N66" s="113"/>
      <c r="O66" s="113"/>
      <c r="P66" s="113"/>
      <c r="Q66" s="113"/>
    </row>
    <row r="67" spans="3:17">
      <c r="C67" s="104"/>
      <c r="D67" s="104"/>
      <c r="E67" s="113"/>
      <c r="F67" s="113"/>
      <c r="G67" s="113"/>
      <c r="H67" s="113"/>
      <c r="I67" s="113"/>
      <c r="J67" s="113"/>
      <c r="K67" s="113"/>
      <c r="L67" s="113"/>
      <c r="M67" s="113"/>
      <c r="N67" s="113"/>
      <c r="O67" s="113"/>
      <c r="P67" s="113"/>
      <c r="Q67" s="113"/>
    </row>
    <row r="68" spans="3:17">
      <c r="C68" s="104"/>
      <c r="D68" s="104"/>
      <c r="E68" s="113"/>
      <c r="F68" s="113"/>
      <c r="G68" s="113"/>
      <c r="H68" s="113"/>
      <c r="I68" s="113"/>
      <c r="J68" s="113"/>
      <c r="K68" s="113"/>
      <c r="L68" s="113"/>
      <c r="M68" s="113"/>
      <c r="N68" s="113"/>
      <c r="O68" s="113"/>
      <c r="P68" s="113"/>
      <c r="Q68" s="113"/>
    </row>
    <row r="69" spans="3:17">
      <c r="C69" s="104"/>
      <c r="D69" s="104"/>
      <c r="E69" s="113"/>
      <c r="F69" s="113"/>
      <c r="G69" s="113"/>
      <c r="H69" s="113"/>
      <c r="I69" s="113"/>
      <c r="J69" s="113"/>
      <c r="K69" s="113"/>
      <c r="L69" s="113"/>
      <c r="M69" s="113"/>
      <c r="N69" s="113"/>
      <c r="O69" s="113"/>
      <c r="P69" s="113"/>
      <c r="Q69" s="113"/>
    </row>
    <row r="70" spans="3:17">
      <c r="C70" s="104"/>
      <c r="D70" s="104"/>
      <c r="E70" s="113"/>
      <c r="F70" s="113"/>
      <c r="G70" s="113"/>
      <c r="H70" s="113"/>
      <c r="I70" s="113"/>
      <c r="J70" s="113"/>
      <c r="K70" s="113"/>
      <c r="L70" s="113"/>
      <c r="M70" s="113"/>
      <c r="N70" s="113"/>
      <c r="O70" s="113"/>
      <c r="P70" s="113"/>
      <c r="Q70" s="113"/>
    </row>
    <row r="71" spans="3:17">
      <c r="C71" s="104"/>
      <c r="D71" s="104"/>
      <c r="E71" s="113"/>
      <c r="F71" s="113"/>
      <c r="G71" s="113"/>
      <c r="H71" s="113"/>
      <c r="I71" s="113"/>
      <c r="J71" s="113"/>
      <c r="K71" s="113"/>
      <c r="L71" s="113"/>
      <c r="M71" s="113"/>
      <c r="N71" s="113"/>
      <c r="O71" s="113"/>
      <c r="P71" s="113"/>
      <c r="Q71" s="113"/>
    </row>
    <row r="72" spans="3:17">
      <c r="C72" s="104"/>
      <c r="D72" s="104"/>
      <c r="E72" s="113"/>
      <c r="F72" s="113"/>
      <c r="G72" s="113"/>
      <c r="H72" s="113"/>
      <c r="I72" s="113"/>
      <c r="J72" s="113"/>
      <c r="K72" s="113"/>
      <c r="L72" s="113"/>
      <c r="M72" s="113"/>
      <c r="N72" s="113"/>
      <c r="O72" s="113"/>
      <c r="P72" s="113"/>
      <c r="Q72" s="113"/>
    </row>
    <row r="73" spans="3:17">
      <c r="C73" s="104"/>
      <c r="D73" s="104"/>
      <c r="E73" s="113"/>
      <c r="F73" s="113"/>
      <c r="G73" s="113"/>
      <c r="H73" s="113"/>
      <c r="I73" s="113"/>
      <c r="J73" s="113"/>
      <c r="K73" s="113"/>
      <c r="L73" s="113"/>
      <c r="M73" s="113"/>
      <c r="N73" s="113"/>
      <c r="O73" s="113"/>
      <c r="P73" s="113"/>
      <c r="Q73" s="113"/>
    </row>
    <row r="74" spans="3:17">
      <c r="C74" s="104"/>
      <c r="D74" s="104"/>
      <c r="E74" s="113"/>
      <c r="F74" s="113"/>
      <c r="G74" s="113"/>
      <c r="H74" s="113"/>
      <c r="I74" s="113"/>
      <c r="J74" s="113"/>
      <c r="K74" s="113"/>
      <c r="L74" s="113"/>
      <c r="M74" s="113"/>
      <c r="N74" s="113"/>
      <c r="O74" s="113"/>
      <c r="P74" s="113"/>
      <c r="Q74" s="113"/>
    </row>
    <row r="75" spans="3:17">
      <c r="C75" s="104"/>
      <c r="D75" s="104"/>
      <c r="E75" s="113"/>
      <c r="F75" s="113"/>
      <c r="G75" s="113"/>
      <c r="H75" s="113"/>
      <c r="I75" s="113"/>
      <c r="J75" s="113"/>
      <c r="K75" s="113"/>
      <c r="L75" s="113"/>
      <c r="M75" s="113"/>
      <c r="N75" s="113"/>
      <c r="O75" s="113"/>
      <c r="P75" s="113"/>
      <c r="Q75" s="113"/>
    </row>
    <row r="76" spans="3:17">
      <c r="C76" s="104"/>
      <c r="D76" s="104"/>
      <c r="E76" s="113"/>
      <c r="F76" s="113"/>
      <c r="G76" s="113"/>
      <c r="H76" s="113"/>
      <c r="I76" s="113"/>
      <c r="J76" s="113"/>
      <c r="K76" s="113"/>
      <c r="L76" s="113"/>
      <c r="M76" s="113"/>
      <c r="N76" s="113"/>
      <c r="O76" s="113"/>
      <c r="P76" s="113"/>
      <c r="Q76" s="113"/>
    </row>
    <row r="77" spans="3:17">
      <c r="C77" s="104"/>
      <c r="D77" s="104"/>
      <c r="E77" s="113"/>
      <c r="F77" s="113"/>
      <c r="G77" s="113"/>
      <c r="H77" s="113"/>
      <c r="I77" s="113"/>
      <c r="J77" s="113"/>
      <c r="K77" s="113"/>
      <c r="L77" s="113"/>
      <c r="M77" s="113"/>
      <c r="N77" s="113"/>
      <c r="O77" s="113"/>
      <c r="P77" s="113"/>
      <c r="Q77" s="113"/>
    </row>
    <row r="78" spans="3:17">
      <c r="C78" s="104"/>
      <c r="D78" s="104"/>
      <c r="E78" s="113"/>
      <c r="F78" s="113"/>
      <c r="G78" s="113"/>
      <c r="H78" s="113"/>
      <c r="I78" s="113"/>
      <c r="J78" s="113"/>
      <c r="K78" s="113"/>
      <c r="L78" s="113"/>
      <c r="M78" s="113"/>
      <c r="N78" s="113"/>
      <c r="O78" s="113"/>
      <c r="P78" s="113"/>
      <c r="Q78" s="113"/>
    </row>
    <row r="79" spans="3:17">
      <c r="C79" s="104"/>
      <c r="D79" s="104"/>
      <c r="E79" s="113"/>
      <c r="F79" s="113"/>
      <c r="G79" s="113"/>
      <c r="H79" s="113"/>
      <c r="I79" s="113"/>
      <c r="J79" s="113"/>
      <c r="K79" s="113"/>
      <c r="L79" s="113"/>
      <c r="M79" s="113"/>
      <c r="N79" s="113"/>
      <c r="O79" s="113"/>
      <c r="P79" s="113"/>
      <c r="Q79" s="113"/>
    </row>
    <row r="80" spans="3:17">
      <c r="C80" s="104"/>
      <c r="D80" s="104"/>
      <c r="E80" s="113"/>
      <c r="F80" s="113"/>
      <c r="G80" s="113"/>
      <c r="H80" s="113"/>
      <c r="I80" s="113"/>
      <c r="J80" s="113"/>
      <c r="K80" s="113"/>
      <c r="L80" s="113"/>
      <c r="M80" s="113"/>
      <c r="N80" s="113"/>
      <c r="O80" s="113"/>
      <c r="P80" s="113"/>
      <c r="Q80" s="113"/>
    </row>
    <row r="81" spans="3:17">
      <c r="C81" s="104"/>
      <c r="D81" s="104"/>
      <c r="E81" s="113"/>
      <c r="F81" s="113"/>
      <c r="G81" s="113"/>
      <c r="H81" s="113"/>
      <c r="I81" s="113"/>
      <c r="J81" s="113"/>
      <c r="K81" s="113"/>
      <c r="L81" s="113"/>
      <c r="M81" s="113"/>
      <c r="N81" s="113"/>
      <c r="O81" s="113"/>
      <c r="P81" s="113"/>
      <c r="Q81" s="113"/>
    </row>
    <row r="82" spans="3:17">
      <c r="C82" s="104"/>
      <c r="D82" s="104"/>
      <c r="E82" s="113"/>
      <c r="F82" s="113"/>
      <c r="G82" s="113"/>
      <c r="H82" s="113"/>
      <c r="I82" s="113"/>
      <c r="J82" s="113"/>
      <c r="K82" s="113"/>
      <c r="L82" s="113"/>
      <c r="M82" s="113"/>
      <c r="N82" s="113"/>
      <c r="O82" s="113"/>
      <c r="P82" s="113"/>
      <c r="Q82" s="113"/>
    </row>
    <row r="83" spans="3:17">
      <c r="C83" s="104"/>
      <c r="D83" s="104"/>
      <c r="E83" s="113"/>
      <c r="F83" s="113"/>
      <c r="G83" s="113"/>
      <c r="H83" s="113"/>
      <c r="I83" s="113"/>
      <c r="J83" s="113"/>
      <c r="K83" s="113"/>
      <c r="L83" s="113"/>
      <c r="M83" s="113"/>
      <c r="N83" s="113"/>
      <c r="O83" s="113"/>
      <c r="P83" s="113"/>
      <c r="Q83" s="113"/>
    </row>
    <row r="84" spans="3:17">
      <c r="C84" s="104"/>
      <c r="D84" s="104"/>
      <c r="E84" s="113"/>
      <c r="F84" s="113"/>
      <c r="G84" s="113"/>
      <c r="H84" s="113"/>
      <c r="I84" s="113"/>
      <c r="J84" s="113"/>
      <c r="K84" s="113"/>
      <c r="L84" s="113"/>
      <c r="M84" s="113"/>
      <c r="N84" s="113"/>
      <c r="O84" s="113"/>
      <c r="P84" s="113"/>
      <c r="Q84" s="113"/>
    </row>
    <row r="85" spans="3:17">
      <c r="C85" s="104"/>
      <c r="D85" s="104"/>
      <c r="E85" s="113"/>
      <c r="F85" s="113"/>
      <c r="G85" s="113"/>
      <c r="H85" s="113"/>
      <c r="I85" s="113"/>
      <c r="J85" s="113"/>
      <c r="K85" s="113"/>
      <c r="L85" s="113"/>
      <c r="M85" s="113"/>
      <c r="N85" s="113"/>
      <c r="O85" s="113"/>
      <c r="P85" s="113"/>
      <c r="Q85" s="113"/>
    </row>
    <row r="86" spans="3:17">
      <c r="C86" s="104"/>
      <c r="D86" s="104"/>
      <c r="E86" s="113"/>
      <c r="F86" s="113"/>
      <c r="G86" s="113"/>
      <c r="H86" s="113"/>
      <c r="I86" s="113"/>
      <c r="J86" s="113"/>
      <c r="K86" s="113"/>
      <c r="L86" s="113"/>
      <c r="M86" s="113"/>
      <c r="N86" s="113"/>
      <c r="O86" s="113"/>
      <c r="P86" s="113"/>
      <c r="Q86" s="113"/>
    </row>
    <row r="87" spans="3:17">
      <c r="C87" s="104"/>
      <c r="D87" s="104"/>
      <c r="E87" s="113"/>
      <c r="F87" s="113"/>
      <c r="G87" s="113"/>
      <c r="H87" s="113"/>
      <c r="I87" s="113"/>
      <c r="J87" s="113"/>
      <c r="K87" s="113"/>
      <c r="L87" s="113"/>
      <c r="M87" s="113"/>
      <c r="N87" s="113"/>
      <c r="O87" s="113"/>
      <c r="P87" s="113"/>
      <c r="Q87" s="113"/>
    </row>
    <row r="88" spans="3:17">
      <c r="C88" s="104"/>
      <c r="D88" s="104"/>
      <c r="E88" s="113"/>
      <c r="F88" s="113"/>
      <c r="G88" s="113"/>
      <c r="H88" s="113"/>
      <c r="I88" s="113"/>
      <c r="J88" s="113"/>
      <c r="K88" s="113"/>
      <c r="L88" s="113"/>
      <c r="M88" s="113"/>
      <c r="N88" s="113"/>
      <c r="O88" s="113"/>
      <c r="P88" s="113"/>
      <c r="Q88" s="113"/>
    </row>
    <row r="89" spans="3:17">
      <c r="C89" s="104"/>
      <c r="D89" s="104"/>
      <c r="E89" s="113"/>
      <c r="F89" s="113"/>
      <c r="G89" s="113"/>
      <c r="H89" s="113"/>
      <c r="I89" s="113"/>
      <c r="J89" s="113"/>
      <c r="K89" s="113"/>
      <c r="L89" s="113"/>
      <c r="M89" s="113"/>
      <c r="N89" s="113"/>
      <c r="O89" s="113"/>
      <c r="P89" s="113"/>
      <c r="Q89" s="113"/>
    </row>
    <row r="90" spans="3:17">
      <c r="C90" s="104"/>
      <c r="D90" s="104"/>
      <c r="E90" s="113"/>
      <c r="F90" s="113"/>
      <c r="G90" s="113"/>
      <c r="H90" s="113"/>
      <c r="I90" s="113"/>
      <c r="J90" s="113"/>
      <c r="K90" s="113"/>
      <c r="L90" s="113"/>
      <c r="M90" s="113"/>
      <c r="N90" s="113"/>
      <c r="O90" s="113"/>
      <c r="P90" s="113"/>
      <c r="Q90" s="113"/>
    </row>
    <row r="91" spans="3:17">
      <c r="C91" s="104"/>
      <c r="D91" s="104"/>
      <c r="E91" s="113"/>
      <c r="F91" s="113"/>
      <c r="G91" s="113"/>
      <c r="H91" s="113"/>
      <c r="I91" s="113"/>
      <c r="J91" s="113"/>
      <c r="K91" s="113"/>
      <c r="L91" s="113"/>
      <c r="M91" s="113"/>
      <c r="N91" s="113"/>
      <c r="O91" s="113"/>
      <c r="P91" s="113"/>
      <c r="Q91" s="113"/>
    </row>
    <row r="92" spans="3:17">
      <c r="C92" s="104"/>
      <c r="D92" s="104"/>
      <c r="E92" s="113"/>
      <c r="F92" s="113"/>
      <c r="G92" s="113"/>
      <c r="H92" s="113"/>
      <c r="I92" s="113"/>
      <c r="J92" s="113"/>
      <c r="K92" s="113"/>
      <c r="L92" s="113"/>
      <c r="M92" s="113"/>
      <c r="N92" s="113"/>
      <c r="O92" s="113"/>
      <c r="P92" s="113"/>
      <c r="Q92" s="113"/>
    </row>
    <row r="93" spans="3:17">
      <c r="C93" s="104"/>
      <c r="D93" s="104"/>
      <c r="E93" s="113"/>
      <c r="F93" s="113"/>
      <c r="G93" s="113"/>
      <c r="H93" s="113"/>
      <c r="I93" s="113"/>
      <c r="J93" s="113"/>
      <c r="K93" s="113"/>
      <c r="L93" s="113"/>
      <c r="M93" s="113"/>
      <c r="N93" s="113"/>
      <c r="O93" s="113"/>
      <c r="P93" s="113"/>
      <c r="Q93" s="113"/>
    </row>
    <row r="94" spans="3:17">
      <c r="C94" s="104"/>
      <c r="D94" s="104"/>
      <c r="E94" s="113"/>
      <c r="F94" s="113"/>
      <c r="G94" s="113"/>
      <c r="H94" s="113"/>
      <c r="I94" s="113"/>
      <c r="J94" s="113"/>
      <c r="K94" s="113"/>
      <c r="L94" s="113"/>
      <c r="M94" s="113"/>
      <c r="N94" s="113"/>
      <c r="O94" s="113"/>
      <c r="P94" s="113"/>
      <c r="Q94" s="113"/>
    </row>
    <row r="95" spans="3:17">
      <c r="C95" s="104"/>
      <c r="D95" s="104"/>
      <c r="E95" s="113"/>
      <c r="F95" s="113"/>
      <c r="G95" s="113"/>
      <c r="H95" s="113"/>
      <c r="I95" s="113"/>
      <c r="J95" s="113"/>
      <c r="K95" s="113"/>
      <c r="L95" s="113"/>
      <c r="M95" s="113"/>
      <c r="N95" s="113"/>
      <c r="O95" s="113"/>
      <c r="P95" s="113"/>
      <c r="Q95" s="113"/>
    </row>
    <row r="96" spans="3:17">
      <c r="C96" s="104"/>
      <c r="D96" s="104"/>
      <c r="E96" s="113"/>
      <c r="F96" s="113"/>
      <c r="G96" s="113"/>
      <c r="H96" s="113"/>
      <c r="I96" s="113"/>
      <c r="J96" s="113"/>
      <c r="K96" s="113"/>
      <c r="L96" s="113"/>
      <c r="M96" s="113"/>
      <c r="N96" s="113"/>
      <c r="O96" s="113"/>
      <c r="P96" s="113"/>
      <c r="Q96" s="113"/>
    </row>
    <row r="97" spans="3:17">
      <c r="C97" s="104"/>
      <c r="D97" s="104"/>
      <c r="E97" s="113"/>
      <c r="F97" s="113"/>
      <c r="G97" s="113"/>
      <c r="H97" s="113"/>
      <c r="I97" s="113"/>
      <c r="J97" s="113"/>
      <c r="K97" s="113"/>
      <c r="L97" s="113"/>
      <c r="M97" s="113"/>
      <c r="N97" s="113"/>
      <c r="O97" s="113"/>
      <c r="P97" s="113"/>
      <c r="Q97" s="113"/>
    </row>
    <row r="98" spans="3:17">
      <c r="C98" s="104"/>
      <c r="D98" s="104"/>
      <c r="E98" s="113"/>
      <c r="F98" s="113"/>
      <c r="G98" s="113"/>
      <c r="H98" s="113"/>
      <c r="I98" s="113"/>
      <c r="J98" s="113"/>
      <c r="K98" s="113"/>
      <c r="L98" s="113"/>
      <c r="M98" s="113"/>
      <c r="N98" s="113"/>
      <c r="O98" s="113"/>
      <c r="P98" s="113"/>
      <c r="Q98" s="113"/>
    </row>
    <row r="99" spans="3:17">
      <c r="C99" s="104"/>
      <c r="D99" s="104"/>
      <c r="E99" s="113"/>
      <c r="F99" s="113"/>
      <c r="G99" s="113"/>
      <c r="H99" s="113"/>
      <c r="I99" s="113"/>
      <c r="J99" s="113"/>
      <c r="K99" s="113"/>
      <c r="L99" s="113"/>
      <c r="M99" s="113"/>
      <c r="N99" s="113"/>
      <c r="O99" s="113"/>
      <c r="P99" s="113"/>
      <c r="Q99" s="113"/>
    </row>
    <row r="100" spans="3:17">
      <c r="C100" s="104"/>
      <c r="D100" s="104"/>
      <c r="E100" s="113"/>
      <c r="F100" s="113"/>
      <c r="G100" s="113"/>
      <c r="H100" s="113"/>
      <c r="I100" s="113"/>
      <c r="J100" s="113"/>
      <c r="K100" s="113"/>
      <c r="L100" s="113"/>
      <c r="M100" s="113"/>
      <c r="N100" s="113"/>
      <c r="O100" s="113"/>
      <c r="P100" s="113"/>
      <c r="Q100" s="113"/>
    </row>
    <row r="101" spans="3:17">
      <c r="C101" s="104"/>
      <c r="D101" s="104"/>
      <c r="E101" s="113"/>
      <c r="F101" s="113"/>
      <c r="G101" s="113"/>
      <c r="H101" s="113"/>
      <c r="I101" s="113"/>
      <c r="J101" s="113"/>
      <c r="K101" s="113"/>
      <c r="L101" s="113"/>
      <c r="M101" s="113"/>
      <c r="N101" s="113"/>
      <c r="O101" s="113"/>
      <c r="P101" s="113"/>
      <c r="Q101" s="113"/>
    </row>
    <row r="102" spans="3:17">
      <c r="C102" s="104"/>
      <c r="D102" s="104"/>
      <c r="E102" s="113"/>
      <c r="F102" s="113"/>
      <c r="G102" s="113"/>
      <c r="H102" s="113"/>
      <c r="I102" s="113"/>
      <c r="J102" s="113"/>
      <c r="K102" s="113"/>
      <c r="L102" s="113"/>
      <c r="M102" s="113"/>
      <c r="N102" s="113"/>
      <c r="O102" s="113"/>
      <c r="P102" s="113"/>
      <c r="Q102" s="113"/>
    </row>
    <row r="103" spans="3:17">
      <c r="C103" s="104"/>
      <c r="D103" s="104"/>
      <c r="E103" s="113"/>
      <c r="F103" s="113"/>
      <c r="G103" s="113"/>
      <c r="H103" s="113"/>
      <c r="I103" s="113"/>
      <c r="J103" s="113"/>
      <c r="K103" s="113"/>
      <c r="L103" s="113"/>
      <c r="M103" s="113"/>
      <c r="N103" s="113"/>
      <c r="O103" s="113"/>
      <c r="P103" s="113"/>
      <c r="Q103" s="113"/>
    </row>
    <row r="104" spans="3:17">
      <c r="C104" s="104"/>
      <c r="D104" s="104"/>
      <c r="E104" s="113"/>
      <c r="F104" s="113"/>
      <c r="G104" s="113"/>
      <c r="H104" s="113"/>
      <c r="I104" s="113"/>
      <c r="J104" s="113"/>
      <c r="K104" s="113"/>
      <c r="L104" s="113"/>
      <c r="M104" s="113"/>
      <c r="N104" s="113"/>
      <c r="O104" s="113"/>
      <c r="P104" s="113"/>
      <c r="Q104" s="113"/>
    </row>
    <row r="105" spans="3:17">
      <c r="C105" s="104"/>
      <c r="D105" s="104"/>
      <c r="E105" s="113"/>
      <c r="F105" s="113"/>
      <c r="G105" s="113"/>
      <c r="H105" s="113"/>
      <c r="I105" s="113"/>
      <c r="J105" s="113"/>
      <c r="K105" s="113"/>
      <c r="L105" s="113"/>
      <c r="M105" s="113"/>
      <c r="N105" s="113"/>
      <c r="O105" s="113"/>
      <c r="P105" s="113"/>
      <c r="Q105" s="113"/>
    </row>
    <row r="106" spans="3:17">
      <c r="C106" s="104"/>
      <c r="D106" s="104"/>
      <c r="E106" s="113"/>
      <c r="F106" s="113"/>
      <c r="G106" s="113"/>
      <c r="H106" s="113"/>
      <c r="I106" s="113"/>
      <c r="J106" s="113"/>
      <c r="K106" s="113"/>
      <c r="L106" s="113"/>
      <c r="M106" s="113"/>
      <c r="N106" s="113"/>
      <c r="O106" s="113"/>
      <c r="P106" s="113"/>
      <c r="Q106" s="113"/>
    </row>
    <row r="107" spans="3:17">
      <c r="C107" s="104"/>
      <c r="D107" s="104"/>
      <c r="E107" s="113"/>
      <c r="F107" s="113"/>
      <c r="G107" s="113"/>
      <c r="H107" s="113"/>
      <c r="I107" s="113"/>
      <c r="J107" s="113"/>
      <c r="K107" s="113"/>
      <c r="L107" s="113"/>
      <c r="M107" s="113"/>
      <c r="N107" s="113"/>
      <c r="O107" s="113"/>
      <c r="P107" s="113"/>
      <c r="Q107" s="113"/>
    </row>
    <row r="108" spans="3:17">
      <c r="C108" s="104"/>
      <c r="D108" s="104"/>
      <c r="E108" s="113"/>
      <c r="F108" s="113"/>
      <c r="G108" s="113"/>
      <c r="H108" s="113"/>
      <c r="I108" s="113"/>
      <c r="J108" s="113"/>
      <c r="K108" s="113"/>
      <c r="L108" s="113"/>
      <c r="M108" s="113"/>
      <c r="N108" s="113"/>
      <c r="O108" s="113"/>
      <c r="P108" s="113"/>
      <c r="Q108" s="113"/>
    </row>
    <row r="109" spans="3:17">
      <c r="C109" s="104"/>
      <c r="D109" s="104"/>
      <c r="E109" s="113"/>
      <c r="F109" s="113"/>
      <c r="G109" s="113"/>
      <c r="H109" s="113"/>
      <c r="I109" s="113"/>
      <c r="J109" s="113"/>
      <c r="K109" s="113"/>
      <c r="L109" s="113"/>
      <c r="M109" s="113"/>
      <c r="N109" s="113"/>
      <c r="O109" s="113"/>
      <c r="P109" s="113"/>
      <c r="Q109" s="113"/>
    </row>
    <row r="110" spans="3:17">
      <c r="C110" s="104"/>
      <c r="D110" s="104"/>
      <c r="E110" s="113"/>
      <c r="F110" s="113"/>
      <c r="G110" s="113"/>
      <c r="H110" s="113"/>
      <c r="I110" s="113"/>
      <c r="J110" s="113"/>
      <c r="K110" s="113"/>
      <c r="L110" s="113"/>
      <c r="M110" s="113"/>
      <c r="N110" s="113"/>
      <c r="O110" s="113"/>
      <c r="P110" s="113"/>
      <c r="Q110" s="113"/>
    </row>
    <row r="111" spans="3:17">
      <c r="C111" s="104"/>
      <c r="D111" s="104"/>
      <c r="E111" s="113"/>
      <c r="F111" s="113"/>
      <c r="G111" s="113"/>
      <c r="H111" s="113"/>
      <c r="I111" s="113"/>
      <c r="J111" s="113"/>
      <c r="K111" s="113"/>
      <c r="L111" s="113"/>
      <c r="M111" s="113"/>
      <c r="N111" s="113"/>
      <c r="O111" s="113"/>
      <c r="P111" s="113"/>
      <c r="Q111" s="113"/>
    </row>
    <row r="112" spans="3:17">
      <c r="C112" s="104"/>
      <c r="D112" s="104"/>
      <c r="E112" s="113"/>
      <c r="F112" s="113"/>
      <c r="G112" s="113"/>
      <c r="H112" s="113"/>
      <c r="I112" s="113"/>
      <c r="J112" s="113"/>
      <c r="K112" s="113"/>
      <c r="L112" s="113"/>
      <c r="M112" s="113"/>
      <c r="N112" s="113"/>
      <c r="O112" s="113"/>
      <c r="P112" s="113"/>
      <c r="Q112" s="113"/>
    </row>
    <row r="113" spans="3:17">
      <c r="C113" s="104"/>
      <c r="D113" s="104"/>
      <c r="E113" s="113"/>
      <c r="F113" s="113"/>
      <c r="G113" s="113"/>
      <c r="H113" s="113"/>
      <c r="I113" s="113"/>
      <c r="J113" s="113"/>
      <c r="K113" s="113"/>
      <c r="L113" s="113"/>
      <c r="M113" s="113"/>
      <c r="N113" s="113"/>
      <c r="O113" s="113"/>
      <c r="P113" s="113"/>
      <c r="Q113" s="113"/>
    </row>
    <row r="114" spans="3:17">
      <c r="C114" s="104"/>
      <c r="D114" s="104"/>
      <c r="E114" s="113"/>
      <c r="F114" s="113"/>
      <c r="G114" s="113"/>
      <c r="H114" s="113"/>
      <c r="I114" s="113"/>
      <c r="J114" s="113"/>
      <c r="K114" s="113"/>
      <c r="L114" s="113"/>
      <c r="M114" s="113"/>
      <c r="N114" s="113"/>
      <c r="O114" s="113"/>
      <c r="P114" s="113"/>
      <c r="Q114" s="113"/>
    </row>
    <row r="115" spans="3:17">
      <c r="C115" s="104"/>
      <c r="D115" s="104"/>
      <c r="E115" s="113"/>
      <c r="F115" s="113"/>
      <c r="G115" s="113"/>
      <c r="H115" s="113"/>
      <c r="I115" s="113"/>
      <c r="J115" s="113"/>
      <c r="K115" s="113"/>
      <c r="L115" s="113"/>
      <c r="M115" s="113"/>
      <c r="N115" s="113"/>
      <c r="O115" s="113"/>
      <c r="P115" s="113"/>
      <c r="Q115" s="113"/>
    </row>
    <row r="116" spans="3:17">
      <c r="C116" s="104"/>
      <c r="D116" s="104"/>
      <c r="E116" s="113"/>
      <c r="F116" s="113"/>
      <c r="G116" s="113"/>
      <c r="H116" s="113"/>
      <c r="I116" s="113"/>
      <c r="J116" s="113"/>
      <c r="K116" s="113"/>
      <c r="L116" s="113"/>
      <c r="M116" s="113"/>
      <c r="N116" s="113"/>
      <c r="O116" s="113"/>
      <c r="P116" s="113"/>
      <c r="Q116" s="113"/>
    </row>
    <row r="117" spans="3:17">
      <c r="C117" s="104"/>
      <c r="D117" s="104"/>
      <c r="E117" s="113"/>
      <c r="F117" s="113"/>
      <c r="G117" s="113"/>
      <c r="H117" s="113"/>
      <c r="I117" s="113"/>
      <c r="J117" s="113"/>
      <c r="K117" s="113"/>
      <c r="L117" s="113"/>
      <c r="M117" s="113"/>
      <c r="N117" s="113"/>
      <c r="O117" s="113"/>
      <c r="P117" s="113"/>
      <c r="Q117" s="113"/>
    </row>
    <row r="118" spans="3:17">
      <c r="C118" s="104"/>
      <c r="D118" s="104"/>
      <c r="E118" s="113"/>
      <c r="F118" s="113"/>
      <c r="G118" s="113"/>
      <c r="H118" s="113"/>
      <c r="I118" s="113"/>
      <c r="J118" s="113"/>
      <c r="K118" s="113"/>
      <c r="L118" s="113"/>
      <c r="M118" s="113"/>
      <c r="N118" s="113"/>
      <c r="O118" s="113"/>
      <c r="P118" s="113"/>
      <c r="Q118" s="113"/>
    </row>
    <row r="119" spans="3:17">
      <c r="C119" s="104"/>
      <c r="D119" s="104"/>
      <c r="E119" s="113"/>
      <c r="F119" s="113"/>
      <c r="G119" s="113"/>
      <c r="H119" s="113"/>
      <c r="I119" s="113"/>
      <c r="J119" s="113"/>
      <c r="K119" s="113"/>
      <c r="L119" s="113"/>
      <c r="M119" s="113"/>
      <c r="N119" s="113"/>
      <c r="O119" s="113"/>
      <c r="P119" s="113"/>
      <c r="Q119" s="113"/>
    </row>
    <row r="120" spans="3:17">
      <c r="C120" s="104"/>
      <c r="D120" s="104"/>
      <c r="E120" s="113"/>
      <c r="F120" s="113"/>
      <c r="G120" s="113"/>
      <c r="H120" s="113"/>
      <c r="I120" s="113"/>
      <c r="J120" s="113"/>
      <c r="K120" s="113"/>
      <c r="L120" s="113"/>
      <c r="M120" s="113"/>
      <c r="N120" s="113"/>
      <c r="O120" s="113"/>
      <c r="P120" s="113"/>
      <c r="Q120" s="113"/>
    </row>
    <row r="121" spans="3:17">
      <c r="C121" s="104"/>
      <c r="D121" s="104"/>
      <c r="E121" s="113"/>
      <c r="F121" s="113"/>
      <c r="G121" s="113"/>
      <c r="H121" s="113"/>
      <c r="I121" s="113"/>
      <c r="J121" s="113"/>
      <c r="K121" s="113"/>
      <c r="L121" s="113"/>
      <c r="M121" s="113"/>
      <c r="N121" s="113"/>
      <c r="O121" s="113"/>
      <c r="P121" s="113"/>
      <c r="Q121" s="113"/>
    </row>
    <row r="122" spans="3:17">
      <c r="C122" s="104"/>
      <c r="D122" s="104"/>
      <c r="E122" s="113"/>
      <c r="F122" s="113"/>
      <c r="G122" s="113"/>
      <c r="H122" s="113"/>
      <c r="I122" s="113"/>
      <c r="J122" s="113"/>
      <c r="K122" s="113"/>
      <c r="L122" s="113"/>
      <c r="M122" s="113"/>
      <c r="N122" s="113"/>
      <c r="O122" s="113"/>
      <c r="P122" s="113"/>
      <c r="Q122" s="113"/>
    </row>
    <row r="123" spans="3:17">
      <c r="C123" s="104"/>
      <c r="D123" s="104"/>
      <c r="E123" s="113"/>
      <c r="F123" s="113"/>
      <c r="G123" s="113"/>
      <c r="H123" s="113"/>
      <c r="I123" s="113"/>
      <c r="J123" s="113"/>
      <c r="K123" s="113"/>
      <c r="L123" s="113"/>
      <c r="M123" s="113"/>
      <c r="N123" s="113"/>
      <c r="O123" s="113"/>
      <c r="P123" s="113"/>
      <c r="Q123" s="113"/>
    </row>
    <row r="124" spans="3:17">
      <c r="C124" s="104"/>
      <c r="D124" s="104"/>
      <c r="E124" s="113"/>
      <c r="F124" s="113"/>
      <c r="G124" s="113"/>
      <c r="H124" s="113"/>
      <c r="I124" s="113"/>
      <c r="J124" s="113"/>
      <c r="K124" s="113"/>
      <c r="L124" s="113"/>
      <c r="M124" s="113"/>
      <c r="N124" s="113"/>
      <c r="O124" s="113"/>
      <c r="P124" s="113"/>
      <c r="Q124" s="113"/>
    </row>
    <row r="125" spans="3:17">
      <c r="C125" s="104"/>
      <c r="D125" s="104"/>
      <c r="E125" s="113"/>
      <c r="F125" s="113"/>
      <c r="G125" s="113"/>
      <c r="H125" s="113"/>
      <c r="I125" s="113"/>
      <c r="J125" s="113"/>
      <c r="K125" s="113"/>
      <c r="L125" s="113"/>
      <c r="M125" s="113"/>
      <c r="N125" s="113"/>
      <c r="O125" s="113"/>
      <c r="P125" s="113"/>
      <c r="Q125" s="113"/>
    </row>
    <row r="126" spans="3:17">
      <c r="C126" s="104"/>
      <c r="D126" s="104"/>
      <c r="E126" s="113"/>
      <c r="F126" s="113"/>
      <c r="G126" s="113"/>
      <c r="H126" s="113"/>
      <c r="I126" s="113"/>
      <c r="J126" s="113"/>
      <c r="K126" s="113"/>
      <c r="L126" s="113"/>
      <c r="M126" s="113"/>
      <c r="N126" s="113"/>
      <c r="O126" s="113"/>
      <c r="P126" s="113"/>
      <c r="Q126" s="113"/>
    </row>
    <row r="127" spans="3:17">
      <c r="C127" s="104"/>
      <c r="D127" s="104"/>
      <c r="E127" s="113"/>
      <c r="F127" s="113"/>
      <c r="G127" s="113"/>
      <c r="H127" s="113"/>
      <c r="I127" s="113"/>
      <c r="J127" s="113"/>
      <c r="K127" s="113"/>
      <c r="L127" s="113"/>
      <c r="M127" s="113"/>
      <c r="N127" s="113"/>
      <c r="O127" s="113"/>
      <c r="P127" s="113"/>
      <c r="Q127" s="113"/>
    </row>
    <row r="128" spans="3:17">
      <c r="C128" s="104"/>
      <c r="D128" s="104"/>
      <c r="E128" s="113"/>
      <c r="F128" s="113"/>
      <c r="G128" s="113"/>
      <c r="H128" s="113"/>
      <c r="I128" s="113"/>
      <c r="J128" s="113"/>
      <c r="K128" s="113"/>
      <c r="L128" s="113"/>
      <c r="M128" s="113"/>
      <c r="N128" s="113"/>
      <c r="O128" s="113"/>
      <c r="P128" s="113"/>
      <c r="Q128" s="113"/>
    </row>
    <row r="129" spans="3:17">
      <c r="C129" s="104"/>
      <c r="D129" s="104"/>
      <c r="E129" s="113"/>
      <c r="F129" s="113"/>
      <c r="G129" s="113"/>
      <c r="H129" s="113"/>
      <c r="I129" s="113"/>
      <c r="J129" s="113"/>
      <c r="K129" s="113"/>
      <c r="L129" s="113"/>
      <c r="M129" s="113"/>
      <c r="N129" s="113"/>
      <c r="O129" s="113"/>
      <c r="P129" s="113"/>
      <c r="Q129" s="113"/>
    </row>
    <row r="130" spans="3:17">
      <c r="C130" s="104"/>
      <c r="D130" s="104"/>
      <c r="E130" s="113"/>
      <c r="F130" s="113"/>
      <c r="G130" s="113"/>
      <c r="H130" s="113"/>
      <c r="I130" s="113"/>
      <c r="J130" s="113"/>
      <c r="K130" s="113"/>
      <c r="L130" s="113"/>
      <c r="M130" s="113"/>
      <c r="N130" s="113"/>
      <c r="O130" s="113"/>
      <c r="P130" s="113"/>
      <c r="Q130" s="113"/>
    </row>
    <row r="131" spans="3:17">
      <c r="C131" s="104"/>
      <c r="D131" s="104"/>
      <c r="E131" s="113"/>
      <c r="F131" s="113"/>
      <c r="G131" s="113"/>
      <c r="H131" s="113"/>
      <c r="I131" s="113"/>
      <c r="J131" s="113"/>
      <c r="K131" s="113"/>
      <c r="L131" s="113"/>
      <c r="M131" s="113"/>
      <c r="N131" s="113"/>
      <c r="O131" s="113"/>
      <c r="P131" s="113"/>
      <c r="Q131" s="113"/>
    </row>
    <row r="132" spans="3:17">
      <c r="C132" s="104"/>
      <c r="D132" s="104"/>
      <c r="E132" s="113"/>
      <c r="F132" s="113"/>
      <c r="G132" s="113"/>
      <c r="H132" s="113"/>
      <c r="I132" s="113"/>
      <c r="J132" s="113"/>
      <c r="K132" s="113"/>
      <c r="L132" s="113"/>
      <c r="M132" s="113"/>
      <c r="N132" s="113"/>
      <c r="O132" s="113"/>
      <c r="P132" s="113"/>
      <c r="Q132" s="113"/>
    </row>
    <row r="133" spans="3:17">
      <c r="C133" s="104"/>
      <c r="D133" s="104"/>
      <c r="E133" s="113"/>
      <c r="F133" s="113"/>
      <c r="G133" s="113"/>
      <c r="H133" s="113"/>
      <c r="I133" s="113"/>
      <c r="J133" s="113"/>
      <c r="K133" s="113"/>
      <c r="L133" s="113"/>
      <c r="M133" s="113"/>
      <c r="N133" s="113"/>
      <c r="O133" s="113"/>
      <c r="P133" s="113"/>
      <c r="Q133" s="113"/>
    </row>
    <row r="134" spans="3:17">
      <c r="C134" s="104"/>
      <c r="D134" s="104"/>
      <c r="E134" s="113"/>
      <c r="F134" s="113"/>
      <c r="G134" s="113"/>
      <c r="H134" s="113"/>
      <c r="I134" s="113"/>
      <c r="J134" s="113"/>
      <c r="K134" s="113"/>
      <c r="L134" s="113"/>
      <c r="M134" s="113"/>
      <c r="N134" s="113"/>
      <c r="O134" s="113"/>
      <c r="P134" s="113"/>
      <c r="Q134" s="113"/>
    </row>
    <row r="135" spans="3:17">
      <c r="C135" s="104"/>
      <c r="D135" s="104"/>
      <c r="E135" s="113"/>
      <c r="F135" s="113"/>
      <c r="G135" s="113"/>
      <c r="H135" s="113"/>
      <c r="I135" s="113"/>
      <c r="J135" s="113"/>
      <c r="K135" s="113"/>
      <c r="L135" s="113"/>
      <c r="M135" s="113"/>
      <c r="N135" s="113"/>
      <c r="O135" s="113"/>
      <c r="P135" s="113"/>
      <c r="Q135" s="113"/>
    </row>
    <row r="136" spans="3:17">
      <c r="C136" s="104"/>
      <c r="D136" s="104"/>
      <c r="E136" s="113"/>
      <c r="F136" s="113"/>
      <c r="G136" s="113"/>
      <c r="H136" s="113"/>
      <c r="I136" s="113"/>
      <c r="J136" s="113"/>
      <c r="K136" s="113"/>
      <c r="L136" s="113"/>
      <c r="M136" s="113"/>
      <c r="N136" s="113"/>
      <c r="O136" s="113"/>
      <c r="P136" s="113"/>
      <c r="Q136" s="113"/>
    </row>
    <row r="137" spans="3:17">
      <c r="C137" s="104"/>
      <c r="D137" s="104"/>
      <c r="E137" s="113"/>
      <c r="F137" s="113"/>
      <c r="G137" s="113"/>
      <c r="H137" s="113"/>
      <c r="I137" s="113"/>
      <c r="J137" s="113"/>
      <c r="K137" s="113"/>
      <c r="L137" s="113"/>
      <c r="M137" s="113"/>
      <c r="N137" s="113"/>
      <c r="O137" s="113"/>
      <c r="P137" s="113"/>
      <c r="Q137" s="113"/>
    </row>
    <row r="138" spans="3:17">
      <c r="C138" s="104"/>
      <c r="D138" s="104"/>
      <c r="E138" s="113"/>
      <c r="F138" s="113"/>
      <c r="G138" s="113"/>
      <c r="H138" s="113"/>
      <c r="I138" s="113"/>
      <c r="J138" s="113"/>
      <c r="K138" s="113"/>
      <c r="L138" s="113"/>
      <c r="M138" s="113"/>
      <c r="N138" s="113"/>
      <c r="O138" s="113"/>
      <c r="P138" s="113"/>
      <c r="Q138" s="113"/>
    </row>
    <row r="139" spans="3:17">
      <c r="C139" s="104"/>
      <c r="D139" s="104"/>
      <c r="E139" s="113"/>
      <c r="F139" s="113"/>
      <c r="G139" s="113"/>
      <c r="H139" s="113"/>
      <c r="I139" s="113"/>
      <c r="J139" s="113"/>
      <c r="K139" s="113"/>
      <c r="L139" s="113"/>
      <c r="M139" s="113"/>
      <c r="N139" s="113"/>
      <c r="O139" s="113"/>
      <c r="P139" s="113"/>
      <c r="Q139" s="113"/>
    </row>
    <row r="140" spans="3:17">
      <c r="C140" s="104"/>
      <c r="D140" s="104"/>
      <c r="E140" s="113"/>
      <c r="F140" s="113"/>
      <c r="G140" s="113"/>
      <c r="H140" s="113"/>
      <c r="I140" s="113"/>
      <c r="J140" s="113"/>
      <c r="K140" s="113"/>
      <c r="L140" s="113"/>
      <c r="M140" s="113"/>
      <c r="N140" s="113"/>
      <c r="O140" s="113"/>
      <c r="P140" s="113"/>
      <c r="Q140" s="113"/>
    </row>
    <row r="141" spans="3:17">
      <c r="C141" s="104"/>
      <c r="D141" s="104"/>
      <c r="E141" s="113"/>
      <c r="F141" s="113"/>
      <c r="G141" s="113"/>
      <c r="H141" s="113"/>
      <c r="I141" s="113"/>
      <c r="J141" s="113"/>
      <c r="K141" s="113"/>
      <c r="L141" s="113"/>
      <c r="M141" s="113"/>
      <c r="N141" s="113"/>
      <c r="O141" s="113"/>
      <c r="P141" s="113"/>
      <c r="Q141" s="113"/>
    </row>
    <row r="142" spans="3:17">
      <c r="C142" s="104"/>
      <c r="D142" s="104"/>
      <c r="E142" s="113"/>
      <c r="F142" s="113"/>
      <c r="G142" s="113"/>
      <c r="H142" s="113"/>
      <c r="I142" s="113"/>
      <c r="J142" s="113"/>
      <c r="K142" s="113"/>
      <c r="L142" s="113"/>
      <c r="M142" s="113"/>
      <c r="N142" s="113"/>
      <c r="O142" s="113"/>
      <c r="P142" s="113"/>
      <c r="Q142" s="113"/>
    </row>
    <row r="143" spans="3:17">
      <c r="C143" s="104"/>
      <c r="D143" s="104"/>
      <c r="E143" s="113"/>
      <c r="F143" s="113"/>
      <c r="G143" s="113"/>
      <c r="H143" s="113"/>
      <c r="I143" s="113"/>
      <c r="J143" s="113"/>
      <c r="K143" s="113"/>
      <c r="L143" s="113"/>
      <c r="M143" s="113"/>
      <c r="N143" s="113"/>
      <c r="O143" s="113"/>
      <c r="P143" s="113"/>
      <c r="Q143" s="113"/>
    </row>
    <row r="144" spans="3:17">
      <c r="C144" s="104"/>
      <c r="D144" s="104"/>
      <c r="E144" s="113"/>
      <c r="F144" s="113"/>
      <c r="G144" s="113"/>
      <c r="H144" s="113"/>
      <c r="I144" s="113"/>
      <c r="J144" s="113"/>
      <c r="K144" s="113"/>
      <c r="L144" s="113"/>
      <c r="M144" s="113"/>
      <c r="N144" s="113"/>
      <c r="O144" s="113"/>
      <c r="P144" s="113"/>
      <c r="Q144" s="113"/>
    </row>
    <row r="145" spans="3:17">
      <c r="C145" s="104"/>
      <c r="D145" s="104"/>
      <c r="E145" s="113"/>
      <c r="F145" s="113"/>
      <c r="G145" s="113"/>
      <c r="H145" s="113"/>
      <c r="I145" s="113"/>
      <c r="J145" s="113"/>
      <c r="K145" s="113"/>
      <c r="L145" s="113"/>
      <c r="M145" s="113"/>
      <c r="N145" s="113"/>
      <c r="O145" s="113"/>
      <c r="P145" s="113"/>
      <c r="Q145" s="113"/>
    </row>
    <row r="146" spans="3:17">
      <c r="C146" s="104"/>
      <c r="D146" s="104"/>
      <c r="E146" s="113"/>
      <c r="F146" s="113"/>
      <c r="G146" s="113"/>
      <c r="H146" s="113"/>
      <c r="I146" s="113"/>
      <c r="J146" s="113"/>
      <c r="K146" s="113"/>
      <c r="L146" s="113"/>
      <c r="M146" s="113"/>
      <c r="N146" s="113"/>
      <c r="O146" s="113"/>
      <c r="P146" s="113"/>
      <c r="Q146" s="113"/>
    </row>
    <row r="147" spans="3:17">
      <c r="C147" s="104"/>
      <c r="D147" s="104"/>
      <c r="E147" s="113"/>
      <c r="F147" s="113"/>
      <c r="G147" s="113"/>
      <c r="H147" s="113"/>
      <c r="I147" s="113"/>
      <c r="J147" s="113"/>
      <c r="K147" s="113"/>
      <c r="L147" s="113"/>
      <c r="M147" s="113"/>
      <c r="N147" s="113"/>
      <c r="O147" s="113"/>
      <c r="P147" s="113"/>
      <c r="Q147" s="113"/>
    </row>
    <row r="148" spans="3:17">
      <c r="C148" s="104"/>
      <c r="D148" s="104"/>
      <c r="E148" s="113"/>
      <c r="F148" s="113"/>
      <c r="G148" s="113"/>
      <c r="H148" s="113"/>
      <c r="I148" s="113"/>
      <c r="J148" s="113"/>
      <c r="K148" s="113"/>
      <c r="L148" s="113"/>
      <c r="M148" s="113"/>
      <c r="N148" s="113"/>
      <c r="O148" s="113"/>
      <c r="P148" s="113"/>
      <c r="Q148" s="113"/>
    </row>
    <row r="149" spans="3:17">
      <c r="C149" s="104"/>
      <c r="D149" s="104"/>
      <c r="E149" s="113"/>
      <c r="F149" s="113"/>
      <c r="G149" s="113"/>
      <c r="H149" s="113"/>
      <c r="I149" s="113"/>
      <c r="J149" s="113"/>
      <c r="K149" s="113"/>
      <c r="L149" s="113"/>
      <c r="M149" s="113"/>
      <c r="N149" s="113"/>
      <c r="O149" s="113"/>
      <c r="P149" s="113"/>
      <c r="Q149" s="113"/>
    </row>
    <row r="150" spans="3:17">
      <c r="C150" s="104"/>
      <c r="D150" s="104"/>
      <c r="E150" s="113"/>
      <c r="F150" s="113"/>
      <c r="G150" s="113"/>
      <c r="H150" s="113"/>
      <c r="I150" s="113"/>
      <c r="J150" s="113"/>
      <c r="K150" s="113"/>
      <c r="L150" s="113"/>
      <c r="M150" s="113"/>
      <c r="N150" s="113"/>
      <c r="O150" s="113"/>
      <c r="P150" s="113"/>
      <c r="Q150" s="113"/>
    </row>
    <row r="151" spans="3:17">
      <c r="C151" s="104"/>
      <c r="D151" s="104"/>
      <c r="E151" s="113"/>
      <c r="F151" s="113"/>
      <c r="G151" s="113"/>
      <c r="H151" s="113"/>
      <c r="I151" s="113"/>
      <c r="J151" s="113"/>
      <c r="K151" s="113"/>
      <c r="L151" s="113"/>
      <c r="M151" s="113"/>
      <c r="N151" s="113"/>
      <c r="O151" s="113"/>
      <c r="P151" s="113"/>
      <c r="Q151" s="113"/>
    </row>
    <row r="152" spans="3:17">
      <c r="C152" s="104"/>
      <c r="D152" s="104"/>
      <c r="E152" s="113"/>
      <c r="F152" s="113"/>
      <c r="G152" s="113"/>
      <c r="H152" s="113"/>
      <c r="I152" s="113"/>
      <c r="J152" s="113"/>
      <c r="K152" s="113"/>
      <c r="L152" s="113"/>
      <c r="M152" s="113"/>
      <c r="N152" s="113"/>
      <c r="O152" s="113"/>
      <c r="P152" s="113"/>
      <c r="Q152" s="113"/>
    </row>
    <row r="153" spans="3:17">
      <c r="C153" s="104"/>
      <c r="D153" s="104"/>
      <c r="E153" s="113"/>
      <c r="F153" s="113"/>
      <c r="G153" s="113"/>
      <c r="H153" s="113"/>
      <c r="I153" s="113"/>
      <c r="J153" s="113"/>
      <c r="K153" s="113"/>
      <c r="L153" s="113"/>
      <c r="M153" s="113"/>
      <c r="N153" s="113"/>
      <c r="O153" s="113"/>
      <c r="P153" s="113"/>
      <c r="Q153" s="113"/>
    </row>
    <row r="154" spans="3:17">
      <c r="C154" s="104"/>
      <c r="D154" s="104"/>
      <c r="E154" s="113"/>
      <c r="F154" s="113"/>
      <c r="G154" s="113"/>
      <c r="H154" s="113"/>
      <c r="I154" s="113"/>
      <c r="J154" s="113"/>
      <c r="K154" s="113"/>
      <c r="L154" s="113"/>
      <c r="M154" s="113"/>
      <c r="N154" s="113"/>
      <c r="O154" s="113"/>
      <c r="P154" s="113"/>
      <c r="Q154" s="113"/>
    </row>
    <row r="155" spans="3:17">
      <c r="C155" s="104"/>
      <c r="D155" s="104"/>
      <c r="E155" s="113"/>
      <c r="F155" s="113"/>
      <c r="G155" s="113"/>
      <c r="H155" s="113"/>
      <c r="I155" s="113"/>
      <c r="J155" s="113"/>
      <c r="K155" s="113"/>
      <c r="L155" s="113"/>
      <c r="M155" s="113"/>
      <c r="N155" s="113"/>
      <c r="O155" s="113"/>
      <c r="P155" s="113"/>
      <c r="Q155" s="113"/>
    </row>
    <row r="156" spans="3:17">
      <c r="C156" s="104"/>
      <c r="D156" s="104"/>
      <c r="E156" s="113"/>
      <c r="F156" s="113"/>
      <c r="G156" s="113"/>
      <c r="H156" s="113"/>
      <c r="I156" s="113"/>
      <c r="J156" s="113"/>
      <c r="K156" s="113"/>
      <c r="L156" s="113"/>
      <c r="M156" s="113"/>
      <c r="N156" s="113"/>
      <c r="O156" s="113"/>
      <c r="P156" s="113"/>
      <c r="Q156" s="113"/>
    </row>
    <row r="157" spans="3:17">
      <c r="C157" s="104"/>
      <c r="D157" s="104"/>
      <c r="E157" s="113"/>
      <c r="F157" s="113"/>
      <c r="G157" s="113"/>
      <c r="H157" s="113"/>
      <c r="I157" s="113"/>
      <c r="J157" s="113"/>
      <c r="K157" s="113"/>
      <c r="L157" s="113"/>
      <c r="M157" s="113"/>
      <c r="N157" s="113"/>
      <c r="O157" s="113"/>
      <c r="P157" s="113"/>
      <c r="Q157" s="113"/>
    </row>
    <row r="158" spans="3:17">
      <c r="C158" s="104"/>
      <c r="D158" s="104"/>
      <c r="E158" s="113"/>
      <c r="F158" s="113"/>
      <c r="G158" s="113"/>
      <c r="H158" s="113"/>
      <c r="I158" s="113"/>
      <c r="J158" s="113"/>
      <c r="K158" s="113"/>
      <c r="L158" s="113"/>
      <c r="M158" s="113"/>
      <c r="N158" s="113"/>
      <c r="O158" s="113"/>
      <c r="P158" s="113"/>
      <c r="Q158" s="113"/>
    </row>
    <row r="159" spans="3:17">
      <c r="C159" s="104"/>
      <c r="D159" s="104"/>
      <c r="E159" s="113"/>
      <c r="F159" s="113"/>
      <c r="G159" s="113"/>
      <c r="H159" s="113"/>
      <c r="I159" s="113"/>
      <c r="J159" s="113"/>
      <c r="K159" s="113"/>
      <c r="L159" s="113"/>
      <c r="M159" s="113"/>
      <c r="N159" s="113"/>
      <c r="O159" s="113"/>
      <c r="P159" s="113"/>
      <c r="Q159" s="113"/>
    </row>
    <row r="160" spans="3:17">
      <c r="C160" s="104"/>
      <c r="D160" s="104"/>
      <c r="E160" s="113"/>
      <c r="F160" s="113"/>
      <c r="G160" s="113"/>
      <c r="H160" s="113"/>
      <c r="I160" s="113"/>
      <c r="J160" s="113"/>
      <c r="K160" s="113"/>
      <c r="L160" s="113"/>
      <c r="M160" s="113"/>
      <c r="N160" s="113"/>
      <c r="O160" s="113"/>
      <c r="P160" s="113"/>
      <c r="Q160" s="113"/>
    </row>
    <row r="161" spans="3:17">
      <c r="C161" s="104"/>
      <c r="D161" s="104"/>
      <c r="E161" s="113"/>
      <c r="F161" s="113"/>
      <c r="G161" s="113"/>
      <c r="H161" s="113"/>
      <c r="I161" s="113"/>
      <c r="J161" s="113"/>
      <c r="K161" s="113"/>
      <c r="L161" s="113"/>
      <c r="M161" s="113"/>
      <c r="N161" s="113"/>
      <c r="O161" s="113"/>
      <c r="P161" s="113"/>
      <c r="Q161" s="113"/>
    </row>
    <row r="162" spans="3:17">
      <c r="C162" s="104"/>
      <c r="D162" s="104"/>
      <c r="E162" s="113"/>
      <c r="F162" s="113"/>
      <c r="G162" s="113"/>
      <c r="H162" s="113"/>
      <c r="I162" s="113"/>
      <c r="J162" s="113"/>
      <c r="K162" s="113"/>
      <c r="L162" s="113"/>
      <c r="M162" s="113"/>
      <c r="N162" s="113"/>
      <c r="O162" s="113"/>
      <c r="P162" s="113"/>
      <c r="Q162" s="113"/>
    </row>
    <row r="163" spans="3:17">
      <c r="C163" s="104"/>
      <c r="D163" s="104"/>
      <c r="E163" s="113"/>
      <c r="F163" s="113"/>
      <c r="G163" s="113"/>
      <c r="H163" s="113"/>
      <c r="I163" s="113"/>
      <c r="J163" s="113"/>
      <c r="K163" s="113"/>
      <c r="L163" s="113"/>
      <c r="M163" s="113"/>
      <c r="N163" s="113"/>
      <c r="O163" s="113"/>
      <c r="P163" s="113"/>
      <c r="Q163" s="113"/>
    </row>
    <row r="164" spans="3:17">
      <c r="C164" s="104"/>
      <c r="D164" s="104"/>
      <c r="E164" s="113"/>
      <c r="F164" s="113"/>
      <c r="G164" s="113"/>
      <c r="H164" s="113"/>
      <c r="I164" s="113"/>
      <c r="J164" s="113"/>
      <c r="K164" s="113"/>
      <c r="L164" s="113"/>
      <c r="M164" s="113"/>
      <c r="N164" s="113"/>
      <c r="O164" s="113"/>
      <c r="P164" s="113"/>
      <c r="Q164" s="113"/>
    </row>
    <row r="165" spans="3:17">
      <c r="C165" s="104"/>
      <c r="D165" s="104"/>
      <c r="E165" s="113"/>
      <c r="F165" s="113"/>
      <c r="G165" s="113"/>
      <c r="H165" s="113"/>
      <c r="I165" s="113"/>
      <c r="J165" s="113"/>
      <c r="K165" s="113"/>
      <c r="L165" s="113"/>
      <c r="M165" s="113"/>
      <c r="N165" s="113"/>
      <c r="O165" s="113"/>
      <c r="P165" s="113"/>
      <c r="Q165" s="113"/>
    </row>
    <row r="166" spans="3:17">
      <c r="C166" s="104"/>
      <c r="D166" s="104"/>
      <c r="E166" s="113"/>
      <c r="F166" s="113"/>
      <c r="G166" s="113"/>
      <c r="H166" s="113"/>
      <c r="I166" s="113"/>
      <c r="J166" s="113"/>
      <c r="K166" s="113"/>
      <c r="L166" s="113"/>
      <c r="M166" s="113"/>
      <c r="N166" s="113"/>
      <c r="O166" s="113"/>
      <c r="P166" s="113"/>
      <c r="Q166" s="113"/>
    </row>
    <row r="167" spans="3:17">
      <c r="C167" s="104"/>
      <c r="D167" s="104"/>
      <c r="E167" s="113"/>
      <c r="F167" s="113"/>
      <c r="G167" s="113"/>
      <c r="H167" s="113"/>
      <c r="I167" s="113"/>
      <c r="J167" s="113"/>
      <c r="K167" s="113"/>
      <c r="L167" s="113"/>
      <c r="M167" s="113"/>
      <c r="N167" s="113"/>
      <c r="O167" s="113"/>
      <c r="P167" s="113"/>
      <c r="Q167" s="113"/>
    </row>
    <row r="168" spans="3:17">
      <c r="C168" s="104"/>
      <c r="D168" s="104"/>
      <c r="E168" s="113"/>
      <c r="F168" s="113"/>
      <c r="G168" s="113"/>
      <c r="H168" s="113"/>
      <c r="I168" s="113"/>
      <c r="J168" s="113"/>
      <c r="K168" s="113"/>
      <c r="L168" s="113"/>
      <c r="M168" s="113"/>
      <c r="N168" s="113"/>
      <c r="O168" s="113"/>
      <c r="P168" s="113"/>
      <c r="Q168" s="113"/>
    </row>
    <row r="169" spans="3:17">
      <c r="C169" s="104"/>
      <c r="D169" s="104"/>
      <c r="E169" s="113"/>
      <c r="F169" s="113"/>
      <c r="G169" s="113"/>
      <c r="H169" s="113"/>
      <c r="I169" s="113"/>
      <c r="J169" s="113"/>
      <c r="K169" s="113"/>
      <c r="L169" s="113"/>
      <c r="M169" s="113"/>
      <c r="N169" s="113"/>
      <c r="O169" s="113"/>
      <c r="P169" s="113"/>
      <c r="Q169" s="113"/>
    </row>
    <row r="170" spans="3:17">
      <c r="C170" s="104"/>
      <c r="D170" s="104"/>
      <c r="E170" s="113"/>
      <c r="F170" s="113"/>
      <c r="G170" s="113"/>
      <c r="H170" s="113"/>
      <c r="I170" s="113"/>
      <c r="J170" s="113"/>
      <c r="K170" s="113"/>
      <c r="L170" s="113"/>
      <c r="M170" s="113"/>
      <c r="N170" s="113"/>
      <c r="O170" s="113"/>
      <c r="P170" s="113"/>
      <c r="Q170" s="113"/>
    </row>
    <row r="171" spans="3:17">
      <c r="C171" s="104"/>
      <c r="D171" s="104"/>
      <c r="E171" s="113"/>
      <c r="F171" s="113"/>
      <c r="G171" s="113"/>
      <c r="H171" s="113"/>
      <c r="I171" s="113"/>
      <c r="J171" s="113"/>
      <c r="K171" s="113"/>
      <c r="L171" s="113"/>
      <c r="M171" s="113"/>
      <c r="N171" s="113"/>
      <c r="O171" s="113"/>
      <c r="P171" s="113"/>
      <c r="Q171" s="113"/>
    </row>
    <row r="172" spans="3:17">
      <c r="C172" s="104"/>
      <c r="D172" s="104"/>
      <c r="E172" s="113"/>
      <c r="F172" s="113"/>
      <c r="G172" s="113"/>
      <c r="H172" s="113"/>
      <c r="I172" s="113"/>
      <c r="J172" s="113"/>
      <c r="K172" s="113"/>
      <c r="L172" s="113"/>
      <c r="M172" s="113"/>
      <c r="N172" s="113"/>
      <c r="O172" s="113"/>
      <c r="P172" s="113"/>
      <c r="Q172" s="113"/>
    </row>
    <row r="173" spans="3:17">
      <c r="C173" s="104"/>
      <c r="D173" s="104"/>
      <c r="E173" s="113"/>
      <c r="F173" s="113"/>
      <c r="G173" s="113"/>
      <c r="H173" s="113"/>
      <c r="I173" s="113"/>
      <c r="J173" s="113"/>
      <c r="K173" s="113"/>
      <c r="L173" s="113"/>
      <c r="M173" s="113"/>
      <c r="N173" s="113"/>
      <c r="O173" s="113"/>
      <c r="P173" s="113"/>
      <c r="Q173" s="113"/>
    </row>
    <row r="174" spans="3:17">
      <c r="C174" s="104"/>
      <c r="D174" s="104"/>
      <c r="E174" s="113"/>
      <c r="F174" s="113"/>
      <c r="G174" s="113"/>
      <c r="H174" s="113"/>
      <c r="I174" s="113"/>
      <c r="J174" s="113"/>
      <c r="K174" s="113"/>
      <c r="L174" s="113"/>
      <c r="M174" s="113"/>
      <c r="N174" s="113"/>
      <c r="O174" s="113"/>
      <c r="P174" s="113"/>
      <c r="Q174" s="113"/>
    </row>
    <row r="175" spans="3:17">
      <c r="C175" s="104"/>
      <c r="D175" s="104"/>
      <c r="E175" s="113"/>
      <c r="F175" s="113"/>
      <c r="G175" s="113"/>
      <c r="H175" s="113"/>
      <c r="I175" s="113"/>
      <c r="J175" s="113"/>
      <c r="K175" s="113"/>
      <c r="L175" s="113"/>
      <c r="M175" s="113"/>
      <c r="N175" s="113"/>
      <c r="O175" s="113"/>
      <c r="P175" s="113"/>
      <c r="Q175" s="113"/>
    </row>
    <row r="176" spans="3:17">
      <c r="C176" s="104"/>
      <c r="D176" s="104"/>
      <c r="E176" s="113"/>
      <c r="F176" s="113"/>
      <c r="G176" s="113"/>
      <c r="H176" s="113"/>
      <c r="I176" s="113"/>
      <c r="J176" s="113"/>
      <c r="K176" s="113"/>
      <c r="L176" s="113"/>
      <c r="M176" s="113"/>
      <c r="N176" s="113"/>
      <c r="O176" s="113"/>
      <c r="P176" s="113"/>
      <c r="Q176" s="113"/>
    </row>
    <row r="177" spans="3:17">
      <c r="C177" s="104"/>
      <c r="D177" s="104"/>
      <c r="E177" s="113"/>
      <c r="F177" s="113"/>
      <c r="G177" s="113"/>
      <c r="H177" s="113"/>
      <c r="I177" s="113"/>
      <c r="J177" s="113"/>
      <c r="K177" s="113"/>
      <c r="L177" s="113"/>
      <c r="M177" s="113"/>
      <c r="N177" s="113"/>
      <c r="O177" s="113"/>
      <c r="P177" s="113"/>
      <c r="Q177" s="113"/>
    </row>
    <row r="178" spans="3:17">
      <c r="C178" s="104"/>
      <c r="D178" s="104"/>
      <c r="E178" s="113"/>
      <c r="F178" s="113"/>
      <c r="G178" s="113"/>
      <c r="H178" s="113"/>
      <c r="I178" s="113"/>
      <c r="J178" s="113"/>
      <c r="K178" s="113"/>
      <c r="L178" s="113"/>
      <c r="M178" s="113"/>
      <c r="N178" s="113"/>
      <c r="O178" s="113"/>
      <c r="P178" s="113"/>
      <c r="Q178" s="113"/>
    </row>
    <row r="179" spans="3:17">
      <c r="C179" s="104"/>
      <c r="D179" s="104"/>
      <c r="E179" s="113"/>
      <c r="F179" s="113"/>
      <c r="G179" s="113"/>
      <c r="H179" s="113"/>
      <c r="I179" s="113"/>
      <c r="J179" s="113"/>
      <c r="K179" s="113"/>
      <c r="L179" s="113"/>
      <c r="M179" s="113"/>
      <c r="N179" s="113"/>
      <c r="O179" s="113"/>
      <c r="P179" s="113"/>
      <c r="Q179" s="113"/>
    </row>
    <row r="180" spans="3:17">
      <c r="C180" s="104"/>
      <c r="D180" s="104"/>
      <c r="E180" s="113"/>
      <c r="F180" s="113"/>
      <c r="G180" s="113"/>
      <c r="H180" s="113"/>
      <c r="I180" s="113"/>
      <c r="J180" s="113"/>
      <c r="K180" s="113"/>
      <c r="L180" s="113"/>
      <c r="M180" s="113"/>
      <c r="N180" s="113"/>
      <c r="O180" s="113"/>
      <c r="P180" s="113"/>
      <c r="Q180" s="113"/>
    </row>
    <row r="181" spans="3:17">
      <c r="C181" s="104"/>
      <c r="D181" s="104"/>
      <c r="E181" s="113"/>
      <c r="F181" s="113"/>
      <c r="G181" s="113"/>
      <c r="H181" s="113"/>
      <c r="I181" s="113"/>
      <c r="J181" s="113"/>
      <c r="K181" s="113"/>
      <c r="L181" s="113"/>
      <c r="M181" s="113"/>
      <c r="N181" s="113"/>
      <c r="O181" s="113"/>
      <c r="P181" s="113"/>
      <c r="Q181" s="113"/>
    </row>
    <row r="182" spans="3:17">
      <c r="C182" s="104"/>
      <c r="D182" s="104"/>
      <c r="E182" s="113"/>
      <c r="F182" s="113"/>
      <c r="G182" s="113"/>
      <c r="H182" s="113"/>
      <c r="I182" s="113"/>
      <c r="J182" s="113"/>
      <c r="K182" s="113"/>
      <c r="L182" s="113"/>
      <c r="M182" s="113"/>
      <c r="N182" s="113"/>
      <c r="O182" s="113"/>
      <c r="P182" s="113"/>
      <c r="Q182" s="113"/>
    </row>
    <row r="183" spans="3:17">
      <c r="C183" s="104"/>
      <c r="D183" s="104"/>
      <c r="E183" s="113"/>
      <c r="F183" s="113"/>
      <c r="G183" s="113"/>
      <c r="H183" s="113"/>
      <c r="I183" s="113"/>
      <c r="J183" s="113"/>
      <c r="K183" s="113"/>
      <c r="L183" s="113"/>
      <c r="M183" s="113"/>
      <c r="N183" s="113"/>
      <c r="O183" s="113"/>
      <c r="P183" s="113"/>
      <c r="Q183" s="113"/>
    </row>
    <row r="184" spans="3:17">
      <c r="C184" s="104"/>
      <c r="D184" s="104"/>
      <c r="E184" s="113"/>
      <c r="F184" s="113"/>
      <c r="G184" s="113"/>
      <c r="H184" s="113"/>
      <c r="I184" s="113"/>
      <c r="J184" s="113"/>
      <c r="K184" s="113"/>
      <c r="L184" s="113"/>
      <c r="M184" s="113"/>
      <c r="N184" s="113"/>
      <c r="O184" s="113"/>
      <c r="P184" s="113"/>
      <c r="Q184" s="113"/>
    </row>
    <row r="185" spans="3:17">
      <c r="C185" s="104"/>
      <c r="D185" s="104"/>
      <c r="E185" s="113"/>
      <c r="F185" s="113"/>
      <c r="G185" s="113"/>
      <c r="H185" s="113"/>
      <c r="I185" s="113"/>
      <c r="J185" s="113"/>
      <c r="K185" s="113"/>
      <c r="L185" s="113"/>
      <c r="M185" s="113"/>
      <c r="N185" s="113"/>
      <c r="O185" s="113"/>
      <c r="P185" s="113"/>
      <c r="Q185" s="113"/>
    </row>
    <row r="186" spans="3:17">
      <c r="C186" s="104"/>
      <c r="D186" s="104"/>
      <c r="E186" s="113"/>
      <c r="F186" s="113"/>
      <c r="G186" s="113"/>
      <c r="H186" s="113"/>
      <c r="I186" s="113"/>
      <c r="J186" s="113"/>
      <c r="K186" s="113"/>
      <c r="L186" s="113"/>
      <c r="M186" s="113"/>
      <c r="N186" s="113"/>
      <c r="O186" s="113"/>
      <c r="P186" s="113"/>
      <c r="Q186" s="113"/>
    </row>
    <row r="187" spans="3:17">
      <c r="C187" s="104"/>
      <c r="D187" s="104"/>
      <c r="E187" s="113"/>
      <c r="F187" s="113"/>
      <c r="G187" s="113"/>
      <c r="H187" s="113"/>
      <c r="I187" s="113"/>
      <c r="J187" s="113"/>
      <c r="K187" s="113"/>
      <c r="L187" s="113"/>
      <c r="M187" s="113"/>
      <c r="N187" s="113"/>
      <c r="O187" s="113"/>
      <c r="P187" s="113"/>
      <c r="Q187" s="113"/>
    </row>
    <row r="188" spans="3:17">
      <c r="C188" s="104"/>
      <c r="D188" s="104"/>
      <c r="E188" s="113"/>
      <c r="F188" s="113"/>
      <c r="G188" s="113"/>
      <c r="H188" s="113"/>
      <c r="I188" s="113"/>
      <c r="J188" s="113"/>
      <c r="K188" s="113"/>
      <c r="L188" s="113"/>
      <c r="M188" s="113"/>
      <c r="N188" s="113"/>
      <c r="O188" s="113"/>
      <c r="P188" s="113"/>
      <c r="Q188" s="113"/>
    </row>
    <row r="189" spans="3:17">
      <c r="C189" s="104"/>
      <c r="D189" s="104"/>
      <c r="E189" s="113"/>
      <c r="F189" s="113"/>
      <c r="G189" s="113"/>
      <c r="H189" s="113"/>
      <c r="I189" s="113"/>
      <c r="J189" s="113"/>
      <c r="K189" s="113"/>
      <c r="L189" s="113"/>
      <c r="M189" s="113"/>
      <c r="N189" s="113"/>
      <c r="O189" s="113"/>
      <c r="P189" s="113"/>
      <c r="Q189" s="113"/>
    </row>
    <row r="190" spans="3:17">
      <c r="C190" s="104"/>
      <c r="D190" s="104"/>
      <c r="E190" s="113"/>
      <c r="F190" s="113"/>
      <c r="G190" s="113"/>
      <c r="H190" s="113"/>
      <c r="I190" s="113"/>
      <c r="J190" s="113"/>
      <c r="K190" s="113"/>
      <c r="L190" s="113"/>
      <c r="M190" s="113"/>
      <c r="N190" s="113"/>
      <c r="O190" s="113"/>
      <c r="P190" s="113"/>
      <c r="Q190" s="113"/>
    </row>
    <row r="191" spans="3:17">
      <c r="C191" s="104"/>
      <c r="D191" s="104"/>
      <c r="E191" s="113"/>
      <c r="F191" s="113"/>
      <c r="G191" s="113"/>
      <c r="H191" s="113"/>
      <c r="I191" s="113"/>
      <c r="J191" s="113"/>
      <c r="K191" s="113"/>
      <c r="L191" s="113"/>
      <c r="M191" s="113"/>
      <c r="N191" s="113"/>
      <c r="O191" s="113"/>
      <c r="P191" s="113"/>
      <c r="Q191" s="113"/>
    </row>
    <row r="192" spans="3:17">
      <c r="C192" s="104"/>
      <c r="D192" s="104"/>
      <c r="E192" s="113"/>
      <c r="F192" s="113"/>
      <c r="G192" s="113"/>
      <c r="H192" s="113"/>
      <c r="I192" s="113"/>
      <c r="J192" s="113"/>
      <c r="K192" s="113"/>
      <c r="L192" s="113"/>
      <c r="M192" s="113"/>
      <c r="N192" s="113"/>
      <c r="O192" s="113"/>
      <c r="P192" s="113"/>
      <c r="Q192" s="113"/>
    </row>
    <row r="193" spans="3:17">
      <c r="C193" s="104"/>
      <c r="D193" s="104"/>
      <c r="E193" s="113"/>
      <c r="F193" s="113"/>
      <c r="G193" s="113"/>
      <c r="H193" s="113"/>
      <c r="I193" s="113"/>
      <c r="J193" s="113"/>
      <c r="K193" s="113"/>
      <c r="L193" s="113"/>
      <c r="M193" s="113"/>
      <c r="N193" s="113"/>
      <c r="O193" s="113"/>
      <c r="P193" s="113"/>
      <c r="Q193" s="113"/>
    </row>
    <row r="194" spans="3:17">
      <c r="C194" s="104"/>
      <c r="D194" s="104"/>
      <c r="E194" s="113"/>
      <c r="F194" s="113"/>
      <c r="G194" s="113"/>
      <c r="H194" s="113"/>
      <c r="I194" s="113"/>
      <c r="J194" s="113"/>
      <c r="K194" s="113"/>
      <c r="L194" s="113"/>
      <c r="M194" s="113"/>
      <c r="N194" s="113"/>
      <c r="O194" s="113"/>
      <c r="P194" s="113"/>
      <c r="Q194" s="113"/>
    </row>
    <row r="195" spans="3:17">
      <c r="C195" s="104"/>
      <c r="D195" s="104"/>
      <c r="E195" s="113"/>
      <c r="F195" s="113"/>
      <c r="G195" s="113"/>
      <c r="H195" s="113"/>
      <c r="I195" s="113"/>
      <c r="J195" s="113"/>
      <c r="K195" s="113"/>
      <c r="L195" s="113"/>
      <c r="M195" s="113"/>
      <c r="N195" s="113"/>
      <c r="O195" s="113"/>
      <c r="P195" s="113"/>
      <c r="Q195" s="113"/>
    </row>
    <row r="196" spans="3:17">
      <c r="C196" s="104"/>
      <c r="D196" s="104"/>
      <c r="E196" s="113"/>
      <c r="F196" s="113"/>
      <c r="G196" s="113"/>
      <c r="H196" s="113"/>
      <c r="I196" s="113"/>
      <c r="J196" s="113"/>
      <c r="K196" s="113"/>
      <c r="L196" s="113"/>
      <c r="M196" s="113"/>
      <c r="N196" s="113"/>
      <c r="O196" s="113"/>
      <c r="P196" s="113"/>
      <c r="Q196" s="113"/>
    </row>
    <row r="197" spans="3:17">
      <c r="C197" s="104"/>
      <c r="D197" s="104"/>
      <c r="E197" s="113"/>
      <c r="F197" s="113"/>
      <c r="G197" s="113"/>
      <c r="H197" s="113"/>
      <c r="I197" s="113"/>
      <c r="J197" s="113"/>
      <c r="K197" s="113"/>
      <c r="L197" s="113"/>
      <c r="M197" s="113"/>
      <c r="N197" s="113"/>
      <c r="O197" s="113"/>
      <c r="P197" s="113"/>
      <c r="Q197" s="113"/>
    </row>
    <row r="198" spans="3:17">
      <c r="C198" s="104"/>
      <c r="D198" s="104"/>
      <c r="E198" s="113"/>
      <c r="F198" s="113"/>
      <c r="G198" s="113"/>
      <c r="H198" s="113"/>
      <c r="I198" s="113"/>
      <c r="J198" s="113"/>
      <c r="K198" s="113"/>
      <c r="L198" s="113"/>
      <c r="M198" s="113"/>
      <c r="N198" s="113"/>
      <c r="O198" s="113"/>
      <c r="P198" s="113"/>
      <c r="Q198" s="113"/>
    </row>
    <row r="199" spans="3:17">
      <c r="C199" s="104"/>
      <c r="D199" s="104"/>
      <c r="E199" s="113"/>
      <c r="F199" s="113"/>
      <c r="G199" s="113"/>
      <c r="H199" s="113"/>
      <c r="I199" s="113"/>
      <c r="J199" s="113"/>
      <c r="K199" s="113"/>
      <c r="L199" s="113"/>
      <c r="M199" s="113"/>
      <c r="N199" s="113"/>
      <c r="O199" s="113"/>
      <c r="P199" s="113"/>
      <c r="Q199" s="113"/>
    </row>
    <row r="200" spans="3:17">
      <c r="C200" s="104"/>
      <c r="D200" s="104"/>
      <c r="E200" s="113"/>
      <c r="F200" s="113"/>
      <c r="G200" s="113"/>
      <c r="H200" s="113"/>
      <c r="I200" s="113"/>
      <c r="J200" s="113"/>
      <c r="K200" s="113"/>
      <c r="L200" s="113"/>
      <c r="M200" s="113"/>
      <c r="N200" s="113"/>
      <c r="O200" s="113"/>
      <c r="P200" s="113"/>
      <c r="Q200" s="113"/>
    </row>
    <row r="201" spans="3:17">
      <c r="C201" s="104"/>
      <c r="D201" s="104"/>
      <c r="E201" s="113"/>
      <c r="F201" s="113"/>
      <c r="G201" s="113"/>
      <c r="H201" s="113"/>
      <c r="I201" s="113"/>
      <c r="J201" s="113"/>
      <c r="K201" s="113"/>
      <c r="L201" s="113"/>
      <c r="M201" s="113"/>
      <c r="N201" s="113"/>
      <c r="O201" s="113"/>
      <c r="P201" s="113"/>
      <c r="Q201" s="113"/>
    </row>
    <row r="202" spans="3:17">
      <c r="C202" s="113"/>
      <c r="D202" s="113"/>
      <c r="E202" s="113"/>
      <c r="F202" s="113"/>
      <c r="G202" s="113"/>
      <c r="H202" s="113"/>
      <c r="I202" s="113"/>
      <c r="J202" s="113"/>
      <c r="K202" s="113"/>
      <c r="L202" s="113"/>
      <c r="M202" s="113"/>
      <c r="N202" s="113"/>
      <c r="O202" s="113"/>
      <c r="P202" s="113"/>
      <c r="Q202" s="113"/>
    </row>
  </sheetData>
  <mergeCells count="9">
    <mergeCell ref="C1:E1"/>
    <mergeCell ref="F1:G1"/>
    <mergeCell ref="H1:I1"/>
    <mergeCell ref="J1:K1"/>
    <mergeCell ref="L1:M1"/>
    <mergeCell ref="N1:O1"/>
    <mergeCell ref="P1:Q1"/>
    <mergeCell ref="A1:A2"/>
    <mergeCell ref="B1:B2"/>
  </mergeCells>
  <hyperlinks>
    <hyperlink ref="B3" r:id="rId1" display="https://gerrit.uniontech.com/admin/repos/dde-qt-dbus-factorydesktop-app"/>
    <hyperlink ref="B4" r:id="rId2" display="https://gerrit.uniontech.com/plugins/gitiles/dde-dock"/>
    <hyperlink ref="B5" r:id="rId3" display="https://gerrit.uniontech.com/admin/repos/dde-launcher"/>
    <hyperlink ref="B6" r:id="rId4" display="https://gerrit.uniontech.com/admin/repos/dde-clipboard"/>
    <hyperlink ref="B7" r:id="rId5" display="https://gerrit.uniontech.com/admin/repos/dde-network-core"/>
    <hyperlink ref="B8" r:id="rId6" display="https://gerrit.uniontech.com/admin/repos/dde-control-center"/>
    <hyperlink ref="B9" r:id="rId7" display="https://gerrit.uniontech.com/admin/repos/dde-session-ui"/>
    <hyperlink ref="B10" r:id="rId8" display="https://gerrit.uniontech.com/admin/repos/dde-network-utils"/>
    <hyperlink ref="B11" r:id="rId9" display="https://gerrit.uniontech.com/admin/repos/dde-session-shell"/>
    <hyperlink ref="B12" r:id="rId10" display="https://gerrit.uniontech.com/admin/repos/dde-api"/>
    <hyperlink ref="B13" r:id="rId11" display="https://gerrit.uniontech.com/admin/repos/dde-daemon"/>
    <hyperlink ref="B14" r:id="rId12" display="https://gerrit.uniontech.com/admin/repos/deepin-authentication"/>
    <hyperlink ref="B15" r:id="rId13" display="https://gerrit.uniontech.com/plugins/gitiles/base/network-manager"/>
    <hyperlink ref="B16" r:id="rId14" display="https://gerrit.uniontech.com/admin/repos/base/ipwatchd"/>
    <hyperlink ref="B17" r:id="rId15" display="https://gerrit.uniontech.com/admin/repos/dde-polkit-agent"/>
  </hyperlink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D5C0C"/>
  </sheetPr>
  <dimension ref="B1:I254"/>
  <sheetViews>
    <sheetView topLeftCell="A69" workbookViewId="0">
      <selection activeCell="B89" sqref="B89"/>
    </sheetView>
  </sheetViews>
  <sheetFormatPr defaultColWidth="11" defaultRowHeight="12.75"/>
  <cols>
    <col min="1" max="1" width="5.16190476190476" style="73" customWidth="true"/>
    <col min="2" max="2" width="22.7142857142857" style="74" customWidth="true"/>
    <col min="3" max="8" width="15.2857142857143" style="73" customWidth="true"/>
    <col min="9" max="18" width="8.66666666666667" style="73" customWidth="true"/>
    <col min="19" max="16384" width="11" style="73"/>
  </cols>
  <sheetData>
    <row r="1" spans="2:8">
      <c r="B1" s="75" t="s">
        <v>564</v>
      </c>
      <c r="C1" s="75"/>
      <c r="D1" s="75"/>
      <c r="E1" s="75"/>
      <c r="F1" s="75"/>
      <c r="G1" s="75"/>
      <c r="H1" s="75"/>
    </row>
    <row r="2" spans="2:8">
      <c r="B2" s="76" t="s">
        <v>16</v>
      </c>
      <c r="C2" s="77">
        <v>44378</v>
      </c>
      <c r="D2" s="77">
        <v>44409</v>
      </c>
      <c r="E2" s="77">
        <v>44440</v>
      </c>
      <c r="F2" s="77">
        <v>44470</v>
      </c>
      <c r="G2" s="77">
        <v>44501</v>
      </c>
      <c r="H2" s="77">
        <v>44531</v>
      </c>
    </row>
    <row r="3" spans="2:8">
      <c r="B3" s="78" t="s">
        <v>565</v>
      </c>
      <c r="C3" s="79">
        <f>COUNTIFS(问题跟踪管理!$L:$L,C$2,问题跟踪管理!$G:$G,$B3)</f>
        <v>0</v>
      </c>
      <c r="D3" s="79">
        <f>COUNTIFS(问题跟踪管理!$L:$L,D$2,问题跟踪管理!$G:$G,$B3)</f>
        <v>0</v>
      </c>
      <c r="E3" s="79">
        <f>COUNTIFS(问题跟踪管理!$L:$L,E$2,问题跟踪管理!$G:$G,$B3)</f>
        <v>0</v>
      </c>
      <c r="F3" s="79">
        <f>COUNTIFS(问题跟踪管理!$L:$L,F$2,问题跟踪管理!$G:$G,$B3)</f>
        <v>0</v>
      </c>
      <c r="G3" s="79">
        <f>COUNTIFS(问题跟踪管理!$L:$L,G$2,问题跟踪管理!$G:$G,$B3)</f>
        <v>0</v>
      </c>
      <c r="H3" s="79">
        <f>COUNTIFS(问题跟踪管理!$L:$L,H$2,问题跟踪管理!$G:$G,$B3)</f>
        <v>0</v>
      </c>
    </row>
    <row r="4" spans="2:8">
      <c r="B4" s="80" t="s">
        <v>566</v>
      </c>
      <c r="C4" s="81">
        <f>COUNTIFS(问题跟踪管理!$L:$L,C$2,问题跟踪管理!$G:$G,$B4)</f>
        <v>0</v>
      </c>
      <c r="D4" s="81">
        <f>COUNTIFS(问题跟踪管理!$L:$L,D$2,问题跟踪管理!$G:$G,$B4)</f>
        <v>0</v>
      </c>
      <c r="E4" s="81">
        <f>COUNTIFS(问题跟踪管理!$L:$L,E$2,问题跟踪管理!$G:$G,$B4)</f>
        <v>0</v>
      </c>
      <c r="F4" s="81">
        <f>COUNTIFS(问题跟踪管理!$L:$L,F$2,问题跟踪管理!$G:$G,$B4)</f>
        <v>0</v>
      </c>
      <c r="G4" s="81">
        <f>COUNTIFS(问题跟踪管理!$L:$L,G$2,问题跟踪管理!$G:$G,$B4)</f>
        <v>0</v>
      </c>
      <c r="H4" s="81">
        <f>COUNTIFS(问题跟踪管理!$L:$L,H$2,问题跟踪管理!$G:$G,$B4)</f>
        <v>0</v>
      </c>
    </row>
    <row r="5" spans="2:3">
      <c r="B5" s="53"/>
      <c r="C5" s="53"/>
    </row>
    <row r="6" spans="2:3">
      <c r="B6" s="53"/>
      <c r="C6" s="53"/>
    </row>
    <row r="7" spans="2:8">
      <c r="B7" s="75" t="s">
        <v>567</v>
      </c>
      <c r="C7" s="75"/>
      <c r="D7" s="75"/>
      <c r="E7" s="75"/>
      <c r="F7" s="75"/>
      <c r="G7" s="75"/>
      <c r="H7" s="75"/>
    </row>
    <row r="8" spans="2:8">
      <c r="B8" s="76" t="s">
        <v>18</v>
      </c>
      <c r="C8" s="77">
        <v>44378</v>
      </c>
      <c r="D8" s="77">
        <v>44409</v>
      </c>
      <c r="E8" s="77">
        <v>44440</v>
      </c>
      <c r="F8" s="77">
        <v>44470</v>
      </c>
      <c r="G8" s="77">
        <v>44501</v>
      </c>
      <c r="H8" s="77">
        <v>44531</v>
      </c>
    </row>
    <row r="9" spans="2:8">
      <c r="B9" s="51" t="s">
        <v>568</v>
      </c>
      <c r="C9" s="82">
        <f>COUNTIFS(问题跟踪管理!$I:$I,$B9,问题跟踪管理!$L:$L,C$2)</f>
        <v>0</v>
      </c>
      <c r="D9" s="82">
        <f>COUNTIFS(问题跟踪管理!$I:$I,$B9,问题跟踪管理!$L:$L,D$2)</f>
        <v>0</v>
      </c>
      <c r="E9" s="82">
        <f>COUNTIFS(问题跟踪管理!$I:$I,$B9,问题跟踪管理!$L:$L,E$2)</f>
        <v>0</v>
      </c>
      <c r="F9" s="82">
        <f>COUNTIFS(问题跟踪管理!$I:$I,$B9,问题跟踪管理!$L:$L,F$2)</f>
        <v>0</v>
      </c>
      <c r="G9" s="82">
        <f>COUNTIFS(问题跟踪管理!$I:$I,$B9,问题跟踪管理!$L:$L,G$2)</f>
        <v>0</v>
      </c>
      <c r="H9" s="82">
        <f>COUNTIFS(问题跟踪管理!$I:$I,$B9,问题跟踪管理!$L:$L,H$2)</f>
        <v>0</v>
      </c>
    </row>
    <row r="10" spans="2:8">
      <c r="B10" s="83" t="s">
        <v>569</v>
      </c>
      <c r="C10" s="84">
        <f>COUNTIFS(问题跟踪管理!$I:$I,$B10,问题跟踪管理!$L:$L,C$2)</f>
        <v>0</v>
      </c>
      <c r="D10" s="84">
        <f>COUNTIFS(问题跟踪管理!$I:$I,$B10,问题跟踪管理!$L:$L,D$2)</f>
        <v>0</v>
      </c>
      <c r="E10" s="84">
        <f>COUNTIFS(问题跟踪管理!$I:$I,$B10,问题跟踪管理!$L:$L,E$2)</f>
        <v>0</v>
      </c>
      <c r="F10" s="84">
        <f>COUNTIFS(问题跟踪管理!$I:$I,$B10,问题跟踪管理!$L:$L,F$2)</f>
        <v>0</v>
      </c>
      <c r="G10" s="84">
        <f>COUNTIFS(问题跟踪管理!$I:$I,$B10,问题跟踪管理!$L:$L,G$2)</f>
        <v>0</v>
      </c>
      <c r="H10" s="84">
        <f>COUNTIFS(问题跟踪管理!$I:$I,$B10,问题跟踪管理!$L:$L,H$2)</f>
        <v>0</v>
      </c>
    </row>
    <row r="11" spans="2:3">
      <c r="B11" s="53"/>
      <c r="C11" s="53"/>
    </row>
    <row r="12" spans="2:3">
      <c r="B12" s="53"/>
      <c r="C12" s="53"/>
    </row>
    <row r="13" spans="2:8">
      <c r="B13" s="75" t="s">
        <v>570</v>
      </c>
      <c r="C13" s="75"/>
      <c r="D13" s="75"/>
      <c r="E13" s="75"/>
      <c r="F13" s="75"/>
      <c r="G13" s="75"/>
      <c r="H13" s="75"/>
    </row>
    <row r="14" spans="2:8">
      <c r="B14" s="76" t="s">
        <v>571</v>
      </c>
      <c r="C14" s="60" t="s">
        <v>572</v>
      </c>
      <c r="D14" s="60"/>
      <c r="E14" s="60"/>
      <c r="F14" s="60"/>
      <c r="G14" s="29" t="s">
        <v>573</v>
      </c>
      <c r="H14" s="29" t="s">
        <v>574</v>
      </c>
    </row>
    <row r="15" spans="2:8">
      <c r="B15" s="85" t="s">
        <v>18</v>
      </c>
      <c r="C15" s="86">
        <v>44378</v>
      </c>
      <c r="D15" s="86">
        <v>44409</v>
      </c>
      <c r="E15" s="86">
        <v>44440</v>
      </c>
      <c r="F15" s="86">
        <v>44470</v>
      </c>
      <c r="G15" s="86">
        <v>44501</v>
      </c>
      <c r="H15" s="86">
        <v>44531</v>
      </c>
    </row>
    <row r="16" spans="2:8">
      <c r="B16" s="83" t="s">
        <v>75</v>
      </c>
      <c r="C16" s="87">
        <f>IFERROR(COUNTIFS(代码提交记录!$B:$B,$G$14,代码提交记录!$C:$C,$B16,代码提交记录!$I:$I,C$2)/(COUNTIFS(代码提交记录!$B:$B,$H$14,代码提交记录!$C:$C,$B16,代码提交记录!$I:$I,C$2)+COUNTIFS(代码提交记录!$B:$B,$G$14,代码提交记录!$C:$C,$B16,代码提交记录!$I:$I,C$2)),"")</f>
        <v>0.923076923076923</v>
      </c>
      <c r="D16" s="87">
        <f>IFERROR(COUNTIFS(代码提交记录!$B:$B,$G$14,代码提交记录!$C:$C,$B16,代码提交记录!$I:$I,D$2)/(COUNTIFS(代码提交记录!$B:$B,$H$14,代码提交记录!$C:$C,$B16,代码提交记录!$I:$I,D$2)+COUNTIFS(代码提交记录!$B:$B,$G$14,代码提交记录!$C:$C,$B16,代码提交记录!$I:$I,D$2)),"")</f>
        <v>1</v>
      </c>
      <c r="E16" s="87">
        <f>IFERROR(COUNTIFS(代码提交记录!$B:$B,$G$14,代码提交记录!$C:$C,$B16,代码提交记录!$I:$I,E$2)/(COUNTIFS(代码提交记录!$B:$B,$H$14,代码提交记录!$C:$C,$B16,代码提交记录!$I:$I,E$2)+COUNTIFS(代码提交记录!$B:$B,$G$14,代码提交记录!$C:$C,$B16,代码提交记录!$I:$I,E$2)),"")</f>
        <v>1</v>
      </c>
      <c r="F16" s="87">
        <f>IFERROR(COUNTIFS(代码提交记录!$B:$B,$G$14,代码提交记录!$C:$C,$B16,代码提交记录!$I:$I,F$2)/(COUNTIFS(代码提交记录!$B:$B,$H$14,代码提交记录!$C:$C,$B16,代码提交记录!$I:$I,F$2)+COUNTIFS(代码提交记录!$B:$B,$G$14,代码提交记录!$C:$C,$B16,代码提交记录!$I:$I,F$2)),"")</f>
        <v>1</v>
      </c>
      <c r="G16" s="87" t="str">
        <f>IFERROR(COUNTIFS(代码提交记录!$B:$B,$G$14,代码提交记录!$C:$C,$B16,代码提交记录!$I:$I,G$2)/(COUNTIFS(代码提交记录!$B:$B,$H$14,代码提交记录!$C:$C,$B16,代码提交记录!$I:$I,G$2)+COUNTIFS(代码提交记录!$B:$B,$G$14,代码提交记录!$C:$C,$B16,代码提交记录!$I:$I,G$2)),"")</f>
        <v/>
      </c>
      <c r="H16" s="87" t="str">
        <f>IFERROR(COUNTIFS(代码提交记录!$B:$B,$G$14,代码提交记录!$C:$C,$B16,代码提交记录!$I:$I,H$2)/(COUNTIFS(代码提交记录!$B:$B,$H$14,代码提交记录!$C:$C,$B16,代码提交记录!$I:$I,H$2)+COUNTIFS(代码提交记录!$B:$B,$G$14,代码提交记录!$C:$C,$B16,代码提交记录!$I:$I,H$2)),"")</f>
        <v/>
      </c>
    </row>
    <row r="17" spans="2:8">
      <c r="B17" s="83" t="s">
        <v>152</v>
      </c>
      <c r="C17" s="87">
        <f>IFERROR(COUNTIFS(代码提交记录!$B:$B,$G$14,代码提交记录!$C:$C,$B17,代码提交记录!$I:$I,C$2)/(COUNTIFS(代码提交记录!$B:$B,$H$14,代码提交记录!$C:$C,$B17,代码提交记录!$I:$I,C$2)+COUNTIFS(代码提交记录!$B:$B,$G$14,代码提交记录!$C:$C,$B17,代码提交记录!$I:$I,C$2)),"")</f>
        <v>1</v>
      </c>
      <c r="D17" s="87" t="str">
        <f>IFERROR(COUNTIFS(代码提交记录!$B:$B,$G$14,代码提交记录!$C:$C,$B17,代码提交记录!$I:$I,D$2)/(COUNTIFS(代码提交记录!$B:$B,$H$14,代码提交记录!$C:$C,$B17,代码提交记录!$I:$I,D$2)+COUNTIFS(代码提交记录!$B:$B,$G$14,代码提交记录!$C:$C,$B17,代码提交记录!$I:$I,D$2)),"")</f>
        <v/>
      </c>
      <c r="E17" s="87" t="str">
        <f>IFERROR(COUNTIFS(代码提交记录!$B:$B,$G$14,代码提交记录!$C:$C,$B17,代码提交记录!$I:$I,E$2)/(COUNTIFS(代码提交记录!$B:$B,$H$14,代码提交记录!$C:$C,$B17,代码提交记录!$I:$I,E$2)+COUNTIFS(代码提交记录!$B:$B,$G$14,代码提交记录!$C:$C,$B17,代码提交记录!$I:$I,E$2)),"")</f>
        <v/>
      </c>
      <c r="F17" s="87" t="str">
        <f>IFERROR(COUNTIFS(代码提交记录!$B:$B,$G$14,代码提交记录!$C:$C,$B17,代码提交记录!$I:$I,F$2)/(COUNTIFS(代码提交记录!$B:$B,$H$14,代码提交记录!$C:$C,$B17,代码提交记录!$I:$I,F$2)+COUNTIFS(代码提交记录!$B:$B,$G$14,代码提交记录!$C:$C,$B17,代码提交记录!$I:$I,F$2)),"")</f>
        <v/>
      </c>
      <c r="G17" s="87" t="str">
        <f>IFERROR(COUNTIFS(代码提交记录!$B:$B,$G$14,代码提交记录!$C:$C,$B17,代码提交记录!$I:$I,G$2)/(COUNTIFS(代码提交记录!$B:$B,$H$14,代码提交记录!$C:$C,$B17,代码提交记录!$I:$I,G$2)+COUNTIFS(代码提交记录!$B:$B,$G$14,代码提交记录!$C:$C,$B17,代码提交记录!$I:$I,G$2)),"")</f>
        <v/>
      </c>
      <c r="H17" s="87" t="str">
        <f>IFERROR(COUNTIFS(代码提交记录!$B:$B,$G$14,代码提交记录!$C:$C,$B17,代码提交记录!$I:$I,H$2)/(COUNTIFS(代码提交记录!$B:$B,$H$14,代码提交记录!$C:$C,$B17,代码提交记录!$I:$I,H$2)+COUNTIFS(代码提交记录!$B:$B,$G$14,代码提交记录!$C:$C,$B17,代码提交记录!$I:$I,H$2)),"")</f>
        <v/>
      </c>
    </row>
    <row r="18" spans="2:8">
      <c r="B18" s="83" t="s">
        <v>319</v>
      </c>
      <c r="C18" s="87">
        <f>IFERROR(COUNTIFS(代码提交记录!$B:$B,$G$14,代码提交记录!$C:$C,$B18,代码提交记录!$I:$I,C$2)/(COUNTIFS(代码提交记录!$B:$B,$H$14,代码提交记录!$C:$C,$B18,代码提交记录!$I:$I,C$2)+COUNTIFS(代码提交记录!$B:$B,$G$14,代码提交记录!$C:$C,$B18,代码提交记录!$I:$I,C$2)),"")</f>
        <v>1</v>
      </c>
      <c r="D18" s="87" t="str">
        <f>IFERROR(COUNTIFS(代码提交记录!$B:$B,$G$14,代码提交记录!$C:$C,$B18,代码提交记录!$I:$I,D$2)/(COUNTIFS(代码提交记录!$B:$B,$H$14,代码提交记录!$C:$C,$B18,代码提交记录!$I:$I,D$2)+COUNTIFS(代码提交记录!$B:$B,$G$14,代码提交记录!$C:$C,$B18,代码提交记录!$I:$I,D$2)),"")</f>
        <v/>
      </c>
      <c r="E18" s="87" t="str">
        <f>IFERROR(COUNTIFS(代码提交记录!$B:$B,$G$14,代码提交记录!$C:$C,$B18,代码提交记录!$I:$I,E$2)/(COUNTIFS(代码提交记录!$B:$B,$H$14,代码提交记录!$C:$C,$B18,代码提交记录!$I:$I,E$2)+COUNTIFS(代码提交记录!$B:$B,$G$14,代码提交记录!$C:$C,$B18,代码提交记录!$I:$I,E$2)),"")</f>
        <v/>
      </c>
      <c r="F18" s="87" t="str">
        <f>IFERROR(COUNTIFS(代码提交记录!$B:$B,$G$14,代码提交记录!$C:$C,$B18,代码提交记录!$I:$I,F$2)/(COUNTIFS(代码提交记录!$B:$B,$H$14,代码提交记录!$C:$C,$B18,代码提交记录!$I:$I,F$2)+COUNTIFS(代码提交记录!$B:$B,$G$14,代码提交记录!$C:$C,$B18,代码提交记录!$I:$I,F$2)),"")</f>
        <v/>
      </c>
      <c r="G18" s="87" t="str">
        <f>IFERROR(COUNTIFS(代码提交记录!$B:$B,$G$14,代码提交记录!$C:$C,$B18,代码提交记录!$I:$I,G$2)/(COUNTIFS(代码提交记录!$B:$B,$H$14,代码提交记录!$C:$C,$B18,代码提交记录!$I:$I,G$2)+COUNTIFS(代码提交记录!$B:$B,$G$14,代码提交记录!$C:$C,$B18,代码提交记录!$I:$I,G$2)),"")</f>
        <v/>
      </c>
      <c r="H18" s="87" t="str">
        <f>IFERROR(COUNTIFS(代码提交记录!$B:$B,$G$14,代码提交记录!$C:$C,$B18,代码提交记录!$I:$I,H$2)/(COUNTIFS(代码提交记录!$B:$B,$H$14,代码提交记录!$C:$C,$B18,代码提交记录!$I:$I,H$2)+COUNTIFS(代码提交记录!$B:$B,$G$14,代码提交记录!$C:$C,$B18,代码提交记录!$I:$I,H$2)),"")</f>
        <v/>
      </c>
    </row>
    <row r="19" spans="2:8">
      <c r="B19" s="83" t="s">
        <v>251</v>
      </c>
      <c r="C19" s="87">
        <f>IFERROR(COUNTIFS(代码提交记录!$B:$B,$G$14,代码提交记录!$C:$C,$B19,代码提交记录!$I:$I,C$2)/(COUNTIFS(代码提交记录!$B:$B,$H$14,代码提交记录!$C:$C,$B19,代码提交记录!$I:$I,C$2)+COUNTIFS(代码提交记录!$B:$B,$G$14,代码提交记录!$C:$C,$B19,代码提交记录!$I:$I,C$2)),"")</f>
        <v>1</v>
      </c>
      <c r="D19" s="87" t="str">
        <f>IFERROR(COUNTIFS(代码提交记录!$B:$B,$G$14,代码提交记录!$C:$C,$B19,代码提交记录!$I:$I,D$2)/(COUNTIFS(代码提交记录!$B:$B,$H$14,代码提交记录!$C:$C,$B19,代码提交记录!$I:$I,D$2)+COUNTIFS(代码提交记录!$B:$B,$G$14,代码提交记录!$C:$C,$B19,代码提交记录!$I:$I,D$2)),"")</f>
        <v/>
      </c>
      <c r="E19" s="87" t="str">
        <f>IFERROR(COUNTIFS(代码提交记录!$B:$B,$G$14,代码提交记录!$C:$C,$B19,代码提交记录!$I:$I,E$2)/(COUNTIFS(代码提交记录!$B:$B,$H$14,代码提交记录!$C:$C,$B19,代码提交记录!$I:$I,E$2)+COUNTIFS(代码提交记录!$B:$B,$G$14,代码提交记录!$C:$C,$B19,代码提交记录!$I:$I,E$2)),"")</f>
        <v/>
      </c>
      <c r="F19" s="87" t="str">
        <f>IFERROR(COUNTIFS(代码提交记录!$B:$B,$G$14,代码提交记录!$C:$C,$B19,代码提交记录!$I:$I,F$2)/(COUNTIFS(代码提交记录!$B:$B,$H$14,代码提交记录!$C:$C,$B19,代码提交记录!$I:$I,F$2)+COUNTIFS(代码提交记录!$B:$B,$G$14,代码提交记录!$C:$C,$B19,代码提交记录!$I:$I,F$2)),"")</f>
        <v/>
      </c>
      <c r="G19" s="87" t="str">
        <f>IFERROR(COUNTIFS(代码提交记录!$B:$B,$G$14,代码提交记录!$C:$C,$B19,代码提交记录!$I:$I,G$2)/(COUNTIFS(代码提交记录!$B:$B,$H$14,代码提交记录!$C:$C,$B19,代码提交记录!$I:$I,G$2)+COUNTIFS(代码提交记录!$B:$B,$G$14,代码提交记录!$C:$C,$B19,代码提交记录!$I:$I,G$2)),"")</f>
        <v/>
      </c>
      <c r="H19" s="87" t="str">
        <f>IFERROR(COUNTIFS(代码提交记录!$B:$B,$G$14,代码提交记录!$C:$C,$B19,代码提交记录!$I:$I,H$2)/(COUNTIFS(代码提交记录!$B:$B,$H$14,代码提交记录!$C:$C,$B19,代码提交记录!$I:$I,H$2)+COUNTIFS(代码提交记录!$B:$B,$G$14,代码提交记录!$C:$C,$B19,代码提交记录!$I:$I,H$2)),"")</f>
        <v/>
      </c>
    </row>
    <row r="20" spans="2:8">
      <c r="B20" s="83" t="s">
        <v>71</v>
      </c>
      <c r="C20" s="87">
        <f>IFERROR(COUNTIFS(代码提交记录!$B:$B,$G$14,代码提交记录!$C:$C,$B20,代码提交记录!$I:$I,C$2)/(COUNTIFS(代码提交记录!$B:$B,$H$14,代码提交记录!$C:$C,$B20,代码提交记录!$I:$I,C$2)+COUNTIFS(代码提交记录!$B:$B,$G$14,代码提交记录!$C:$C,$B20,代码提交记录!$I:$I,C$2)),"")</f>
        <v>0</v>
      </c>
      <c r="D20" s="87" t="str">
        <f>IFERROR(COUNTIFS(代码提交记录!$B:$B,$G$14,代码提交记录!$C:$C,$B20,代码提交记录!$I:$I,D$2)/(COUNTIFS(代码提交记录!$B:$B,$H$14,代码提交记录!$C:$C,$B20,代码提交记录!$I:$I,D$2)+COUNTIFS(代码提交记录!$B:$B,$G$14,代码提交记录!$C:$C,$B20,代码提交记录!$I:$I,D$2)),"")</f>
        <v/>
      </c>
      <c r="E20" s="87" t="str">
        <f>IFERROR(COUNTIFS(代码提交记录!$B:$B,$G$14,代码提交记录!$C:$C,$B20,代码提交记录!$I:$I,E$2)/(COUNTIFS(代码提交记录!$B:$B,$H$14,代码提交记录!$C:$C,$B20,代码提交记录!$I:$I,E$2)+COUNTIFS(代码提交记录!$B:$B,$G$14,代码提交记录!$C:$C,$B20,代码提交记录!$I:$I,E$2)),"")</f>
        <v/>
      </c>
      <c r="F20" s="87" t="str">
        <f>IFERROR(COUNTIFS(代码提交记录!$B:$B,$G$14,代码提交记录!$C:$C,$B20,代码提交记录!$I:$I,F$2)/(COUNTIFS(代码提交记录!$B:$B,$H$14,代码提交记录!$C:$C,$B20,代码提交记录!$I:$I,F$2)+COUNTIFS(代码提交记录!$B:$B,$G$14,代码提交记录!$C:$C,$B20,代码提交记录!$I:$I,F$2)),"")</f>
        <v/>
      </c>
      <c r="G20" s="87" t="str">
        <f>IFERROR(COUNTIFS(代码提交记录!$B:$B,$G$14,代码提交记录!$C:$C,$B20,代码提交记录!$I:$I,G$2)/(COUNTIFS(代码提交记录!$B:$B,$H$14,代码提交记录!$C:$C,$B20,代码提交记录!$I:$I,G$2)+COUNTIFS(代码提交记录!$B:$B,$G$14,代码提交记录!$C:$C,$B20,代码提交记录!$I:$I,G$2)),"")</f>
        <v/>
      </c>
      <c r="H20" s="87" t="str">
        <f>IFERROR(COUNTIFS(代码提交记录!$B:$B,$G$14,代码提交记录!$C:$C,$B20,代码提交记录!$I:$I,H$2)/(COUNTIFS(代码提交记录!$B:$B,$H$14,代码提交记录!$C:$C,$B20,代码提交记录!$I:$I,H$2)+COUNTIFS(代码提交记录!$B:$B,$G$14,代码提交记录!$C:$C,$B20,代码提交记录!$I:$I,H$2)),"")</f>
        <v/>
      </c>
    </row>
    <row r="21" spans="2:8">
      <c r="B21" s="83" t="s">
        <v>111</v>
      </c>
      <c r="C21" s="87">
        <f>IFERROR(COUNTIFS(代码提交记录!$B:$B,$G$14,代码提交记录!$C:$C,$B21,代码提交记录!$I:$I,C$2)/(COUNTIFS(代码提交记录!$B:$B,$H$14,代码提交记录!$C:$C,$B21,代码提交记录!$I:$I,C$2)+COUNTIFS(代码提交记录!$B:$B,$G$14,代码提交记录!$C:$C,$B21,代码提交记录!$I:$I,C$2)),"")</f>
        <v>1</v>
      </c>
      <c r="D21" s="87" t="str">
        <f>IFERROR(COUNTIFS(代码提交记录!$B:$B,$G$14,代码提交记录!$C:$C,$B21,代码提交记录!$I:$I,D$2)/(COUNTIFS(代码提交记录!$B:$B,$H$14,代码提交记录!$C:$C,$B21,代码提交记录!$I:$I,D$2)+COUNTIFS(代码提交记录!$B:$B,$G$14,代码提交记录!$C:$C,$B21,代码提交记录!$I:$I,D$2)),"")</f>
        <v/>
      </c>
      <c r="E21" s="87" t="str">
        <f>IFERROR(COUNTIFS(代码提交记录!$B:$B,$G$14,代码提交记录!$C:$C,$B21,代码提交记录!$I:$I,E$2)/(COUNTIFS(代码提交记录!$B:$B,$H$14,代码提交记录!$C:$C,$B21,代码提交记录!$I:$I,E$2)+COUNTIFS(代码提交记录!$B:$B,$G$14,代码提交记录!$C:$C,$B21,代码提交记录!$I:$I,E$2)),"")</f>
        <v/>
      </c>
      <c r="F21" s="87" t="str">
        <f>IFERROR(COUNTIFS(代码提交记录!$B:$B,$G$14,代码提交记录!$C:$C,$B21,代码提交记录!$I:$I,F$2)/(COUNTIFS(代码提交记录!$B:$B,$H$14,代码提交记录!$C:$C,$B21,代码提交记录!$I:$I,F$2)+COUNTIFS(代码提交记录!$B:$B,$G$14,代码提交记录!$C:$C,$B21,代码提交记录!$I:$I,F$2)),"")</f>
        <v/>
      </c>
      <c r="G21" s="87" t="str">
        <f>IFERROR(COUNTIFS(代码提交记录!$B:$B,$G$14,代码提交记录!$C:$C,$B21,代码提交记录!$I:$I,G$2)/(COUNTIFS(代码提交记录!$B:$B,$H$14,代码提交记录!$C:$C,$B21,代码提交记录!$I:$I,G$2)+COUNTIFS(代码提交记录!$B:$B,$G$14,代码提交记录!$C:$C,$B21,代码提交记录!$I:$I,G$2)),"")</f>
        <v/>
      </c>
      <c r="H21" s="87" t="str">
        <f>IFERROR(COUNTIFS(代码提交记录!$B:$B,$G$14,代码提交记录!$C:$C,$B21,代码提交记录!$I:$I,H$2)/(COUNTIFS(代码提交记录!$B:$B,$H$14,代码提交记录!$C:$C,$B21,代码提交记录!$I:$I,H$2)+COUNTIFS(代码提交记录!$B:$B,$G$14,代码提交记录!$C:$C,$B21,代码提交记录!$I:$I,H$2)),"")</f>
        <v/>
      </c>
    </row>
    <row r="22" spans="2:8">
      <c r="B22" s="83" t="s">
        <v>442</v>
      </c>
      <c r="C22" s="87">
        <f>IFERROR(COUNTIFS(代码提交记录!$B:$B,$G$14,代码提交记录!$C:$C,$B22,代码提交记录!$I:$I,C$2)/(COUNTIFS(代码提交记录!$B:$B,$H$14,代码提交记录!$C:$C,$B22,代码提交记录!$I:$I,C$2)+COUNTIFS(代码提交记录!$B:$B,$G$14,代码提交记录!$C:$C,$B22,代码提交记录!$I:$I,C$2)),"")</f>
        <v>1</v>
      </c>
      <c r="D22" s="87" t="str">
        <f>IFERROR(COUNTIFS(代码提交记录!$B:$B,$G$14,代码提交记录!$C:$C,$B22,代码提交记录!$I:$I,D$2)/(COUNTIFS(代码提交记录!$B:$B,$H$14,代码提交记录!$C:$C,$B22,代码提交记录!$I:$I,D$2)+COUNTIFS(代码提交记录!$B:$B,$G$14,代码提交记录!$C:$C,$B22,代码提交记录!$I:$I,D$2)),"")</f>
        <v/>
      </c>
      <c r="E22" s="87" t="str">
        <f>IFERROR(COUNTIFS(代码提交记录!$B:$B,$G$14,代码提交记录!$C:$C,$B22,代码提交记录!$I:$I,E$2)/(COUNTIFS(代码提交记录!$B:$B,$H$14,代码提交记录!$C:$C,$B22,代码提交记录!$I:$I,E$2)+COUNTIFS(代码提交记录!$B:$B,$G$14,代码提交记录!$C:$C,$B22,代码提交记录!$I:$I,E$2)),"")</f>
        <v/>
      </c>
      <c r="F22" s="87" t="str">
        <f>IFERROR(COUNTIFS(代码提交记录!$B:$B,$G$14,代码提交记录!$C:$C,$B22,代码提交记录!$I:$I,F$2)/(COUNTIFS(代码提交记录!$B:$B,$H$14,代码提交记录!$C:$C,$B22,代码提交记录!$I:$I,F$2)+COUNTIFS(代码提交记录!$B:$B,$G$14,代码提交记录!$C:$C,$B22,代码提交记录!$I:$I,F$2)),"")</f>
        <v/>
      </c>
      <c r="G22" s="87" t="str">
        <f>IFERROR(COUNTIFS(代码提交记录!$B:$B,$G$14,代码提交记录!$C:$C,$B22,代码提交记录!$I:$I,G$2)/(COUNTIFS(代码提交记录!$B:$B,$H$14,代码提交记录!$C:$C,$B22,代码提交记录!$I:$I,G$2)+COUNTIFS(代码提交记录!$B:$B,$G$14,代码提交记录!$C:$C,$B22,代码提交记录!$I:$I,G$2)),"")</f>
        <v/>
      </c>
      <c r="H22" s="87" t="str">
        <f>IFERROR(COUNTIFS(代码提交记录!$B:$B,$G$14,代码提交记录!$C:$C,$B22,代码提交记录!$I:$I,H$2)/(COUNTIFS(代码提交记录!$B:$B,$H$14,代码提交记录!$C:$C,$B22,代码提交记录!$I:$I,H$2)+COUNTIFS(代码提交记录!$B:$B,$G$14,代码提交记录!$C:$C,$B22,代码提交记录!$I:$I,H$2)),"")</f>
        <v/>
      </c>
    </row>
    <row r="23" spans="2:8">
      <c r="B23" s="83" t="s">
        <v>212</v>
      </c>
      <c r="C23" s="87">
        <f>IFERROR(COUNTIFS(代码提交记录!$B:$B,$G$14,代码提交记录!$C:$C,$B23,代码提交记录!$I:$I,C$2)/(COUNTIFS(代码提交记录!$B:$B,$H$14,代码提交记录!$C:$C,$B23,代码提交记录!$I:$I,C$2)+COUNTIFS(代码提交记录!$B:$B,$G$14,代码提交记录!$C:$C,$B23,代码提交记录!$I:$I,C$2)),"")</f>
        <v>1</v>
      </c>
      <c r="D23" s="87" t="str">
        <f>IFERROR(COUNTIFS(代码提交记录!$B:$B,$G$14,代码提交记录!$C:$C,$B23,代码提交记录!$I:$I,D$2)/(COUNTIFS(代码提交记录!$B:$B,$H$14,代码提交记录!$C:$C,$B23,代码提交记录!$I:$I,D$2)+COUNTIFS(代码提交记录!$B:$B,$G$14,代码提交记录!$C:$C,$B23,代码提交记录!$I:$I,D$2)),"")</f>
        <v/>
      </c>
      <c r="E23" s="87" t="str">
        <f>IFERROR(COUNTIFS(代码提交记录!$B:$B,$G$14,代码提交记录!$C:$C,$B23,代码提交记录!$I:$I,E$2)/(COUNTIFS(代码提交记录!$B:$B,$H$14,代码提交记录!$C:$C,$B23,代码提交记录!$I:$I,E$2)+COUNTIFS(代码提交记录!$B:$B,$G$14,代码提交记录!$C:$C,$B23,代码提交记录!$I:$I,E$2)),"")</f>
        <v/>
      </c>
      <c r="F23" s="87" t="str">
        <f>IFERROR(COUNTIFS(代码提交记录!$B:$B,$G$14,代码提交记录!$C:$C,$B23,代码提交记录!$I:$I,F$2)/(COUNTIFS(代码提交记录!$B:$B,$H$14,代码提交记录!$C:$C,$B23,代码提交记录!$I:$I,F$2)+COUNTIFS(代码提交记录!$B:$B,$G$14,代码提交记录!$C:$C,$B23,代码提交记录!$I:$I,F$2)),"")</f>
        <v/>
      </c>
      <c r="G23" s="87" t="str">
        <f>IFERROR(COUNTIFS(代码提交记录!$B:$B,$G$14,代码提交记录!$C:$C,$B23,代码提交记录!$I:$I,G$2)/(COUNTIFS(代码提交记录!$B:$B,$H$14,代码提交记录!$C:$C,$B23,代码提交记录!$I:$I,G$2)+COUNTIFS(代码提交记录!$B:$B,$G$14,代码提交记录!$C:$C,$B23,代码提交记录!$I:$I,G$2)),"")</f>
        <v/>
      </c>
      <c r="H23" s="87" t="str">
        <f>IFERROR(COUNTIFS(代码提交记录!$B:$B,$G$14,代码提交记录!$C:$C,$B23,代码提交记录!$I:$I,H$2)/(COUNTIFS(代码提交记录!$B:$B,$H$14,代码提交记录!$C:$C,$B23,代码提交记录!$I:$I,H$2)+COUNTIFS(代码提交记录!$B:$B,$G$14,代码提交记录!$C:$C,$B23,代码提交记录!$I:$I,H$2)),"")</f>
        <v/>
      </c>
    </row>
    <row r="24" spans="2:8">
      <c r="B24" s="83" t="s">
        <v>448</v>
      </c>
      <c r="C24" s="87">
        <f>IFERROR(COUNTIFS(代码提交记录!$B:$B,$G$14,代码提交记录!$C:$C,$B24,代码提交记录!$I:$I,C$2)/(COUNTIFS(代码提交记录!$B:$B,$H$14,代码提交记录!$C:$C,$B24,代码提交记录!$I:$I,C$2)+COUNTIFS(代码提交记录!$B:$B,$G$14,代码提交记录!$C:$C,$B24,代码提交记录!$I:$I,C$2)),"")</f>
        <v>1</v>
      </c>
      <c r="D24" s="87" t="str">
        <f>IFERROR(COUNTIFS(代码提交记录!$B:$B,$G$14,代码提交记录!$C:$C,$B24,代码提交记录!$I:$I,D$2)/(COUNTIFS(代码提交记录!$B:$B,$H$14,代码提交记录!$C:$C,$B24,代码提交记录!$I:$I,D$2)+COUNTIFS(代码提交记录!$B:$B,$G$14,代码提交记录!$C:$C,$B24,代码提交记录!$I:$I,D$2)),"")</f>
        <v/>
      </c>
      <c r="E24" s="87" t="str">
        <f>IFERROR(COUNTIFS(代码提交记录!$B:$B,$G$14,代码提交记录!$C:$C,$B24,代码提交记录!$I:$I,E$2)/(COUNTIFS(代码提交记录!$B:$B,$H$14,代码提交记录!$C:$C,$B24,代码提交记录!$I:$I,E$2)+COUNTIFS(代码提交记录!$B:$B,$G$14,代码提交记录!$C:$C,$B24,代码提交记录!$I:$I,E$2)),"")</f>
        <v/>
      </c>
      <c r="F24" s="87" t="str">
        <f>IFERROR(COUNTIFS(代码提交记录!$B:$B,$G$14,代码提交记录!$C:$C,$B24,代码提交记录!$I:$I,F$2)/(COUNTIFS(代码提交记录!$B:$B,$H$14,代码提交记录!$C:$C,$B24,代码提交记录!$I:$I,F$2)+COUNTIFS(代码提交记录!$B:$B,$G$14,代码提交记录!$C:$C,$B24,代码提交记录!$I:$I,F$2)),"")</f>
        <v/>
      </c>
      <c r="G24" s="87" t="str">
        <f>IFERROR(COUNTIFS(代码提交记录!$B:$B,$G$14,代码提交记录!$C:$C,$B24,代码提交记录!$I:$I,G$2)/(COUNTIFS(代码提交记录!$B:$B,$H$14,代码提交记录!$C:$C,$B24,代码提交记录!$I:$I,G$2)+COUNTIFS(代码提交记录!$B:$B,$G$14,代码提交记录!$C:$C,$B24,代码提交记录!$I:$I,G$2)),"")</f>
        <v/>
      </c>
      <c r="H24" s="87" t="str">
        <f>IFERROR(COUNTIFS(代码提交记录!$B:$B,$G$14,代码提交记录!$C:$C,$B24,代码提交记录!$I:$I,H$2)/(COUNTIFS(代码提交记录!$B:$B,$H$14,代码提交记录!$C:$C,$B24,代码提交记录!$I:$I,H$2)+COUNTIFS(代码提交记录!$B:$B,$G$14,代码提交记录!$C:$C,$B24,代码提交记录!$I:$I,H$2)),"")</f>
        <v/>
      </c>
    </row>
    <row r="25" spans="2:8">
      <c r="B25" s="83" t="s">
        <v>92</v>
      </c>
      <c r="C25" s="87">
        <f>IFERROR(COUNTIFS(代码提交记录!$B:$B,$G$14,代码提交记录!$C:$C,$B25,代码提交记录!$I:$I,C$2)/(COUNTIFS(代码提交记录!$B:$B,$H$14,代码提交记录!$C:$C,$B25,代码提交记录!$I:$I,C$2)+COUNTIFS(代码提交记录!$B:$B,$G$14,代码提交记录!$C:$C,$B25,代码提交记录!$I:$I,C$2)),"")</f>
        <v>0.833333333333333</v>
      </c>
      <c r="D25" s="87" t="str">
        <f>IFERROR(COUNTIFS(代码提交记录!$B:$B,$G$14,代码提交记录!$C:$C,$B25,代码提交记录!$I:$I,D$2)/(COUNTIFS(代码提交记录!$B:$B,$H$14,代码提交记录!$C:$C,$B25,代码提交记录!$I:$I,D$2)+COUNTIFS(代码提交记录!$B:$B,$G$14,代码提交记录!$C:$C,$B25,代码提交记录!$I:$I,D$2)),"")</f>
        <v/>
      </c>
      <c r="E25" s="87" t="str">
        <f>IFERROR(COUNTIFS(代码提交记录!$B:$B,$G$14,代码提交记录!$C:$C,$B25,代码提交记录!$I:$I,E$2)/(COUNTIFS(代码提交记录!$B:$B,$H$14,代码提交记录!$C:$C,$B25,代码提交记录!$I:$I,E$2)+COUNTIFS(代码提交记录!$B:$B,$G$14,代码提交记录!$C:$C,$B25,代码提交记录!$I:$I,E$2)),"")</f>
        <v/>
      </c>
      <c r="F25" s="87" t="str">
        <f>IFERROR(COUNTIFS(代码提交记录!$B:$B,$G$14,代码提交记录!$C:$C,$B25,代码提交记录!$I:$I,F$2)/(COUNTIFS(代码提交记录!$B:$B,$H$14,代码提交记录!$C:$C,$B25,代码提交记录!$I:$I,F$2)+COUNTIFS(代码提交记录!$B:$B,$G$14,代码提交记录!$C:$C,$B25,代码提交记录!$I:$I,F$2)),"")</f>
        <v/>
      </c>
      <c r="G25" s="87" t="str">
        <f>IFERROR(COUNTIFS(代码提交记录!$B:$B,$G$14,代码提交记录!$C:$C,$B25,代码提交记录!$I:$I,G$2)/(COUNTIFS(代码提交记录!$B:$B,$H$14,代码提交记录!$C:$C,$B25,代码提交记录!$I:$I,G$2)+COUNTIFS(代码提交记录!$B:$B,$G$14,代码提交记录!$C:$C,$B25,代码提交记录!$I:$I,G$2)),"")</f>
        <v/>
      </c>
      <c r="H25" s="87" t="str">
        <f>IFERROR(COUNTIFS(代码提交记录!$B:$B,$G$14,代码提交记录!$C:$C,$B25,代码提交记录!$I:$I,H$2)/(COUNTIFS(代码提交记录!$B:$B,$H$14,代码提交记录!$C:$C,$B25,代码提交记录!$I:$I,H$2)+COUNTIFS(代码提交记录!$B:$B,$G$14,代码提交记录!$C:$C,$B25,代码提交记录!$I:$I,H$2)),"")</f>
        <v/>
      </c>
    </row>
    <row r="26" spans="2:8">
      <c r="B26" s="83" t="s">
        <v>158</v>
      </c>
      <c r="C26" s="87">
        <f>IFERROR(COUNTIFS(代码提交记录!$B:$B,$G$14,代码提交记录!$C:$C,$B26,代码提交记录!$I:$I,C$2)/(COUNTIFS(代码提交记录!$B:$B,$H$14,代码提交记录!$C:$C,$B26,代码提交记录!$I:$I,C$2)+COUNTIFS(代码提交记录!$B:$B,$G$14,代码提交记录!$C:$C,$B26,代码提交记录!$I:$I,C$2)),"")</f>
        <v>1</v>
      </c>
      <c r="D26" s="87" t="str">
        <f>IFERROR(COUNTIFS(代码提交记录!$B:$B,$G$14,代码提交记录!$C:$C,$B26,代码提交记录!$I:$I,D$2)/(COUNTIFS(代码提交记录!$B:$B,$H$14,代码提交记录!$C:$C,$B26,代码提交记录!$I:$I,D$2)+COUNTIFS(代码提交记录!$B:$B,$G$14,代码提交记录!$C:$C,$B26,代码提交记录!$I:$I,D$2)),"")</f>
        <v/>
      </c>
      <c r="E26" s="87" t="str">
        <f>IFERROR(COUNTIFS(代码提交记录!$B:$B,$G$14,代码提交记录!$C:$C,$B26,代码提交记录!$I:$I,E$2)/(COUNTIFS(代码提交记录!$B:$B,$H$14,代码提交记录!$C:$C,$B26,代码提交记录!$I:$I,E$2)+COUNTIFS(代码提交记录!$B:$B,$G$14,代码提交记录!$C:$C,$B26,代码提交记录!$I:$I,E$2)),"")</f>
        <v/>
      </c>
      <c r="F26" s="87" t="str">
        <f>IFERROR(COUNTIFS(代码提交记录!$B:$B,$G$14,代码提交记录!$C:$C,$B26,代码提交记录!$I:$I,F$2)/(COUNTIFS(代码提交记录!$B:$B,$H$14,代码提交记录!$C:$C,$B26,代码提交记录!$I:$I,F$2)+COUNTIFS(代码提交记录!$B:$B,$G$14,代码提交记录!$C:$C,$B26,代码提交记录!$I:$I,F$2)),"")</f>
        <v/>
      </c>
      <c r="G26" s="87" t="str">
        <f>IFERROR(COUNTIFS(代码提交记录!$B:$B,$G$14,代码提交记录!$C:$C,$B26,代码提交记录!$I:$I,G$2)/(COUNTIFS(代码提交记录!$B:$B,$H$14,代码提交记录!$C:$C,$B26,代码提交记录!$I:$I,G$2)+COUNTIFS(代码提交记录!$B:$B,$G$14,代码提交记录!$C:$C,$B26,代码提交记录!$I:$I,G$2)),"")</f>
        <v/>
      </c>
      <c r="H26" s="87" t="str">
        <f>IFERROR(COUNTIFS(代码提交记录!$B:$B,$G$14,代码提交记录!$C:$C,$B26,代码提交记录!$I:$I,H$2)/(COUNTIFS(代码提交记录!$B:$B,$H$14,代码提交记录!$C:$C,$B26,代码提交记录!$I:$I,H$2)+COUNTIFS(代码提交记录!$B:$B,$G$14,代码提交记录!$C:$C,$B26,代码提交记录!$I:$I,H$2)),"")</f>
        <v/>
      </c>
    </row>
    <row r="27" spans="2:8">
      <c r="B27" s="83" t="s">
        <v>435</v>
      </c>
      <c r="C27" s="87">
        <f>IFERROR(COUNTIFS(代码提交记录!$B:$B,$G$14,代码提交记录!$C:$C,$B27,代码提交记录!$I:$I,C$2)/(COUNTIFS(代码提交记录!$B:$B,$H$14,代码提交记录!$C:$C,$B27,代码提交记录!$I:$I,C$2)+COUNTIFS(代码提交记录!$B:$B,$G$14,代码提交记录!$C:$C,$B27,代码提交记录!$I:$I,C$2)),"")</f>
        <v>1</v>
      </c>
      <c r="D27" s="87" t="str">
        <f>IFERROR(COUNTIFS(代码提交记录!$B:$B,$G$14,代码提交记录!$C:$C,$B27,代码提交记录!$I:$I,D$2)/(COUNTIFS(代码提交记录!$B:$B,$H$14,代码提交记录!$C:$C,$B27,代码提交记录!$I:$I,D$2)+COUNTIFS(代码提交记录!$B:$B,$G$14,代码提交记录!$C:$C,$B27,代码提交记录!$I:$I,D$2)),"")</f>
        <v/>
      </c>
      <c r="E27" s="87" t="str">
        <f>IFERROR(COUNTIFS(代码提交记录!$B:$B,$G$14,代码提交记录!$C:$C,$B27,代码提交记录!$I:$I,E$2)/(COUNTIFS(代码提交记录!$B:$B,$H$14,代码提交记录!$C:$C,$B27,代码提交记录!$I:$I,E$2)+COUNTIFS(代码提交记录!$B:$B,$G$14,代码提交记录!$C:$C,$B27,代码提交记录!$I:$I,E$2)),"")</f>
        <v/>
      </c>
      <c r="F27" s="87" t="str">
        <f>IFERROR(COUNTIFS(代码提交记录!$B:$B,$G$14,代码提交记录!$C:$C,$B27,代码提交记录!$I:$I,F$2)/(COUNTIFS(代码提交记录!$B:$B,$H$14,代码提交记录!$C:$C,$B27,代码提交记录!$I:$I,F$2)+COUNTIFS(代码提交记录!$B:$B,$G$14,代码提交记录!$C:$C,$B27,代码提交记录!$I:$I,F$2)),"")</f>
        <v/>
      </c>
      <c r="G27" s="87" t="str">
        <f>IFERROR(COUNTIFS(代码提交记录!$B:$B,$G$14,代码提交记录!$C:$C,$B27,代码提交记录!$I:$I,G$2)/(COUNTIFS(代码提交记录!$B:$B,$H$14,代码提交记录!$C:$C,$B27,代码提交记录!$I:$I,G$2)+COUNTIFS(代码提交记录!$B:$B,$G$14,代码提交记录!$C:$C,$B27,代码提交记录!$I:$I,G$2)),"")</f>
        <v/>
      </c>
      <c r="H27" s="87" t="str">
        <f>IFERROR(COUNTIFS(代码提交记录!$B:$B,$G$14,代码提交记录!$C:$C,$B27,代码提交记录!$I:$I,H$2)/(COUNTIFS(代码提交记录!$B:$B,$H$14,代码提交记录!$C:$C,$B27,代码提交记录!$I:$I,H$2)+COUNTIFS(代码提交记录!$B:$B,$G$14,代码提交记录!$C:$C,$B27,代码提交记录!$I:$I,H$2)),"")</f>
        <v/>
      </c>
    </row>
    <row r="28" spans="2:8">
      <c r="B28" s="83" t="s">
        <v>403</v>
      </c>
      <c r="C28" s="87">
        <f>IFERROR(COUNTIFS(代码提交记录!$B:$B,$G$14,代码提交记录!$C:$C,$B28,代码提交记录!$I:$I,C$2)/(COUNTIFS(代码提交记录!$B:$B,$H$14,代码提交记录!$C:$C,$B28,代码提交记录!$I:$I,C$2)+COUNTIFS(代码提交记录!$B:$B,$G$14,代码提交记录!$C:$C,$B28,代码提交记录!$I:$I,C$2)),"")</f>
        <v>1</v>
      </c>
      <c r="D28" s="87" t="str">
        <f>IFERROR(COUNTIFS(代码提交记录!$B:$B,$G$14,代码提交记录!$C:$C,$B28,代码提交记录!$I:$I,D$2)/(COUNTIFS(代码提交记录!$B:$B,$H$14,代码提交记录!$C:$C,$B28,代码提交记录!$I:$I,D$2)+COUNTIFS(代码提交记录!$B:$B,$G$14,代码提交记录!$C:$C,$B28,代码提交记录!$I:$I,D$2)),"")</f>
        <v/>
      </c>
      <c r="E28" s="87" t="str">
        <f>IFERROR(COUNTIFS(代码提交记录!$B:$B,$G$14,代码提交记录!$C:$C,$B28,代码提交记录!$I:$I,E$2)/(COUNTIFS(代码提交记录!$B:$B,$H$14,代码提交记录!$C:$C,$B28,代码提交记录!$I:$I,E$2)+COUNTIFS(代码提交记录!$B:$B,$G$14,代码提交记录!$C:$C,$B28,代码提交记录!$I:$I,E$2)),"")</f>
        <v/>
      </c>
      <c r="F28" s="87" t="str">
        <f>IFERROR(COUNTIFS(代码提交记录!$B:$B,$G$14,代码提交记录!$C:$C,$B28,代码提交记录!$I:$I,F$2)/(COUNTIFS(代码提交记录!$B:$B,$H$14,代码提交记录!$C:$C,$B28,代码提交记录!$I:$I,F$2)+COUNTIFS(代码提交记录!$B:$B,$G$14,代码提交记录!$C:$C,$B28,代码提交记录!$I:$I,F$2)),"")</f>
        <v/>
      </c>
      <c r="G28" s="87" t="str">
        <f>IFERROR(COUNTIFS(代码提交记录!$B:$B,$G$14,代码提交记录!$C:$C,$B28,代码提交记录!$I:$I,G$2)/(COUNTIFS(代码提交记录!$B:$B,$H$14,代码提交记录!$C:$C,$B28,代码提交记录!$I:$I,G$2)+COUNTIFS(代码提交记录!$B:$B,$G$14,代码提交记录!$C:$C,$B28,代码提交记录!$I:$I,G$2)),"")</f>
        <v/>
      </c>
      <c r="H28" s="87" t="str">
        <f>IFERROR(COUNTIFS(代码提交记录!$B:$B,$G$14,代码提交记录!$C:$C,$B28,代码提交记录!$I:$I,H$2)/(COUNTIFS(代码提交记录!$B:$B,$H$14,代码提交记录!$C:$C,$B28,代码提交记录!$I:$I,H$2)+COUNTIFS(代码提交记录!$B:$B,$G$14,代码提交记录!$C:$C,$B28,代码提交记录!$I:$I,H$2)),"")</f>
        <v/>
      </c>
    </row>
    <row r="29" spans="2:8">
      <c r="B29" s="83" t="s">
        <v>60</v>
      </c>
      <c r="C29" s="87">
        <f>IFERROR(COUNTIFS(代码提交记录!$B:$B,$G$14,代码提交记录!$C:$C,$B29,代码提交记录!$I:$I,C$2)/(COUNTIFS(代码提交记录!$B:$B,$H$14,代码提交记录!$C:$C,$B29,代码提交记录!$I:$I,C$2)+COUNTIFS(代码提交记录!$B:$B,$G$14,代码提交记录!$C:$C,$B29,代码提交记录!$I:$I,C$2)),"")</f>
        <v>1</v>
      </c>
      <c r="D29" s="87" t="str">
        <f>IFERROR(COUNTIFS(代码提交记录!$B:$B,$G$14,代码提交记录!$C:$C,$B29,代码提交记录!$I:$I,D$2)/(COUNTIFS(代码提交记录!$B:$B,$H$14,代码提交记录!$C:$C,$B29,代码提交记录!$I:$I,D$2)+COUNTIFS(代码提交记录!$B:$B,$G$14,代码提交记录!$C:$C,$B29,代码提交记录!$I:$I,D$2)),"")</f>
        <v/>
      </c>
      <c r="E29" s="87" t="str">
        <f>IFERROR(COUNTIFS(代码提交记录!$B:$B,$G$14,代码提交记录!$C:$C,$B29,代码提交记录!$I:$I,E$2)/(COUNTIFS(代码提交记录!$B:$B,$H$14,代码提交记录!$C:$C,$B29,代码提交记录!$I:$I,E$2)+COUNTIFS(代码提交记录!$B:$B,$G$14,代码提交记录!$C:$C,$B29,代码提交记录!$I:$I,E$2)),"")</f>
        <v/>
      </c>
      <c r="F29" s="87" t="str">
        <f>IFERROR(COUNTIFS(代码提交记录!$B:$B,$G$14,代码提交记录!$C:$C,$B29,代码提交记录!$I:$I,F$2)/(COUNTIFS(代码提交记录!$B:$B,$H$14,代码提交记录!$C:$C,$B29,代码提交记录!$I:$I,F$2)+COUNTIFS(代码提交记录!$B:$B,$G$14,代码提交记录!$C:$C,$B29,代码提交记录!$I:$I,F$2)),"")</f>
        <v/>
      </c>
      <c r="G29" s="87" t="str">
        <f>IFERROR(COUNTIFS(代码提交记录!$B:$B,$G$14,代码提交记录!$C:$C,$B29,代码提交记录!$I:$I,G$2)/(COUNTIFS(代码提交记录!$B:$B,$H$14,代码提交记录!$C:$C,$B29,代码提交记录!$I:$I,G$2)+COUNTIFS(代码提交记录!$B:$B,$G$14,代码提交记录!$C:$C,$B29,代码提交记录!$I:$I,G$2)),"")</f>
        <v/>
      </c>
      <c r="H29" s="87" t="str">
        <f>IFERROR(COUNTIFS(代码提交记录!$B:$B,$G$14,代码提交记录!$C:$C,$B29,代码提交记录!$I:$I,H$2)/(COUNTIFS(代码提交记录!$B:$B,$H$14,代码提交记录!$C:$C,$B29,代码提交记录!$I:$I,H$2)+COUNTIFS(代码提交记录!$B:$B,$G$14,代码提交记录!$C:$C,$B29,代码提交记录!$I:$I,H$2)),"")</f>
        <v/>
      </c>
    </row>
    <row r="30" spans="2:8">
      <c r="B30" s="83" t="s">
        <v>96</v>
      </c>
      <c r="C30" s="87">
        <f>IFERROR(COUNTIFS(代码提交记录!$B:$B,$G$14,代码提交记录!$C:$C,$B30,代码提交记录!$I:$I,C$2)/(COUNTIFS(代码提交记录!$B:$B,$H$14,代码提交记录!$C:$C,$B30,代码提交记录!$I:$I,C$2)+COUNTIFS(代码提交记录!$B:$B,$G$14,代码提交记录!$C:$C,$B30,代码提交记录!$I:$I,C$2)),"")</f>
        <v>0.9</v>
      </c>
      <c r="D30" s="87" t="str">
        <f>IFERROR(COUNTIFS(代码提交记录!$B:$B,$G$14,代码提交记录!$C:$C,$B30,代码提交记录!$I:$I,D$2)/(COUNTIFS(代码提交记录!$B:$B,$H$14,代码提交记录!$C:$C,$B30,代码提交记录!$I:$I,D$2)+COUNTIFS(代码提交记录!$B:$B,$G$14,代码提交记录!$C:$C,$B30,代码提交记录!$I:$I,D$2)),"")</f>
        <v/>
      </c>
      <c r="E30" s="87" t="str">
        <f>IFERROR(COUNTIFS(代码提交记录!$B:$B,$G$14,代码提交记录!$C:$C,$B30,代码提交记录!$I:$I,E$2)/(COUNTIFS(代码提交记录!$B:$B,$H$14,代码提交记录!$C:$C,$B30,代码提交记录!$I:$I,E$2)+COUNTIFS(代码提交记录!$B:$B,$G$14,代码提交记录!$C:$C,$B30,代码提交记录!$I:$I,E$2)),"")</f>
        <v/>
      </c>
      <c r="F30" s="87" t="str">
        <f>IFERROR(COUNTIFS(代码提交记录!$B:$B,$G$14,代码提交记录!$C:$C,$B30,代码提交记录!$I:$I,F$2)/(COUNTIFS(代码提交记录!$B:$B,$H$14,代码提交记录!$C:$C,$B30,代码提交记录!$I:$I,F$2)+COUNTIFS(代码提交记录!$B:$B,$G$14,代码提交记录!$C:$C,$B30,代码提交记录!$I:$I,F$2)),"")</f>
        <v/>
      </c>
      <c r="G30" s="87" t="str">
        <f>IFERROR(COUNTIFS(代码提交记录!$B:$B,$G$14,代码提交记录!$C:$C,$B30,代码提交记录!$I:$I,G$2)/(COUNTIFS(代码提交记录!$B:$B,$H$14,代码提交记录!$C:$C,$B30,代码提交记录!$I:$I,G$2)+COUNTIFS(代码提交记录!$B:$B,$G$14,代码提交记录!$C:$C,$B30,代码提交记录!$I:$I,G$2)),"")</f>
        <v/>
      </c>
      <c r="H30" s="87" t="str">
        <f>IFERROR(COUNTIFS(代码提交记录!$B:$B,$G$14,代码提交记录!$C:$C,$B30,代码提交记录!$I:$I,H$2)/(COUNTIFS(代码提交记录!$B:$B,$H$14,代码提交记录!$C:$C,$B30,代码提交记录!$I:$I,H$2)+COUNTIFS(代码提交记录!$B:$B,$G$14,代码提交记录!$C:$C,$B30,代码提交记录!$I:$I,H$2)),"")</f>
        <v/>
      </c>
    </row>
    <row r="31" spans="2:8">
      <c r="B31" s="83" t="s">
        <v>485</v>
      </c>
      <c r="C31" s="87">
        <f>IFERROR(COUNTIFS(代码提交记录!$B:$B,$G$14,代码提交记录!$C:$C,$B31,代码提交记录!$I:$I,C$2)/(COUNTIFS(代码提交记录!$B:$B,$H$14,代码提交记录!$C:$C,$B31,代码提交记录!$I:$I,C$2)+COUNTIFS(代码提交记录!$B:$B,$G$14,代码提交记录!$C:$C,$B31,代码提交记录!$I:$I,C$2)),"")</f>
        <v>1</v>
      </c>
      <c r="D31" s="87" t="str">
        <f>IFERROR(COUNTIFS(代码提交记录!$B:$B,$G$14,代码提交记录!$C:$C,$B31,代码提交记录!$I:$I,D$2)/(COUNTIFS(代码提交记录!$B:$B,$H$14,代码提交记录!$C:$C,$B31,代码提交记录!$I:$I,D$2)+COUNTIFS(代码提交记录!$B:$B,$G$14,代码提交记录!$C:$C,$B31,代码提交记录!$I:$I,D$2)),"")</f>
        <v/>
      </c>
      <c r="E31" s="87" t="str">
        <f>IFERROR(COUNTIFS(代码提交记录!$B:$B,$G$14,代码提交记录!$C:$C,$B31,代码提交记录!$I:$I,E$2)/(COUNTIFS(代码提交记录!$B:$B,$H$14,代码提交记录!$C:$C,$B31,代码提交记录!$I:$I,E$2)+COUNTIFS(代码提交记录!$B:$B,$G$14,代码提交记录!$C:$C,$B31,代码提交记录!$I:$I,E$2)),"")</f>
        <v/>
      </c>
      <c r="F31" s="87" t="str">
        <f>IFERROR(COUNTIFS(代码提交记录!$B:$B,$G$14,代码提交记录!$C:$C,$B31,代码提交记录!$I:$I,F$2)/(COUNTIFS(代码提交记录!$B:$B,$H$14,代码提交记录!$C:$C,$B31,代码提交记录!$I:$I,F$2)+COUNTIFS(代码提交记录!$B:$B,$G$14,代码提交记录!$C:$C,$B31,代码提交记录!$I:$I,F$2)),"")</f>
        <v/>
      </c>
      <c r="G31" s="87" t="str">
        <f>IFERROR(COUNTIFS(代码提交记录!$B:$B,$G$14,代码提交记录!$C:$C,$B31,代码提交记录!$I:$I,G$2)/(COUNTIFS(代码提交记录!$B:$B,$H$14,代码提交记录!$C:$C,$B31,代码提交记录!$I:$I,G$2)+COUNTIFS(代码提交记录!$B:$B,$G$14,代码提交记录!$C:$C,$B31,代码提交记录!$I:$I,G$2)),"")</f>
        <v/>
      </c>
      <c r="H31" s="87" t="str">
        <f>IFERROR(COUNTIFS(代码提交记录!$B:$B,$G$14,代码提交记录!$C:$C,$B31,代码提交记录!$I:$I,H$2)/(COUNTIFS(代码提交记录!$B:$B,$H$14,代码提交记录!$C:$C,$B31,代码提交记录!$I:$I,H$2)+COUNTIFS(代码提交记录!$B:$B,$G$14,代码提交记录!$C:$C,$B31,代码提交记录!$I:$I,H$2)),"")</f>
        <v/>
      </c>
    </row>
    <row r="32" spans="2:8">
      <c r="B32" s="83" t="s">
        <v>150</v>
      </c>
      <c r="C32" s="87">
        <f>IFERROR(COUNTIFS(代码提交记录!$B:$B,$G$14,代码提交记录!$C:$C,$B32,代码提交记录!$I:$I,C$2)/(COUNTIFS(代码提交记录!$B:$B,$H$14,代码提交记录!$C:$C,$B32,代码提交记录!$I:$I,C$2)+COUNTIFS(代码提交记录!$B:$B,$G$14,代码提交记录!$C:$C,$B32,代码提交记录!$I:$I,C$2)),"")</f>
        <v>1</v>
      </c>
      <c r="D32" s="87" t="str">
        <f>IFERROR(COUNTIFS(代码提交记录!$B:$B,$G$14,代码提交记录!$C:$C,$B32,代码提交记录!$I:$I,D$2)/(COUNTIFS(代码提交记录!$B:$B,$H$14,代码提交记录!$C:$C,$B32,代码提交记录!$I:$I,D$2)+COUNTIFS(代码提交记录!$B:$B,$G$14,代码提交记录!$C:$C,$B32,代码提交记录!$I:$I,D$2)),"")</f>
        <v/>
      </c>
      <c r="E32" s="87" t="str">
        <f>IFERROR(COUNTIFS(代码提交记录!$B:$B,$G$14,代码提交记录!$C:$C,$B32,代码提交记录!$I:$I,E$2)/(COUNTIFS(代码提交记录!$B:$B,$H$14,代码提交记录!$C:$C,$B32,代码提交记录!$I:$I,E$2)+COUNTIFS(代码提交记录!$B:$B,$G$14,代码提交记录!$C:$C,$B32,代码提交记录!$I:$I,E$2)),"")</f>
        <v/>
      </c>
      <c r="F32" s="87" t="str">
        <f>IFERROR(COUNTIFS(代码提交记录!$B:$B,$G$14,代码提交记录!$C:$C,$B32,代码提交记录!$I:$I,F$2)/(COUNTIFS(代码提交记录!$B:$B,$H$14,代码提交记录!$C:$C,$B32,代码提交记录!$I:$I,F$2)+COUNTIFS(代码提交记录!$B:$B,$G$14,代码提交记录!$C:$C,$B32,代码提交记录!$I:$I,F$2)),"")</f>
        <v/>
      </c>
      <c r="G32" s="87" t="str">
        <f>IFERROR(COUNTIFS(代码提交记录!$B:$B,$G$14,代码提交记录!$C:$C,$B32,代码提交记录!$I:$I,G$2)/(COUNTIFS(代码提交记录!$B:$B,$H$14,代码提交记录!$C:$C,$B32,代码提交记录!$I:$I,G$2)+COUNTIFS(代码提交记录!$B:$B,$G$14,代码提交记录!$C:$C,$B32,代码提交记录!$I:$I,G$2)),"")</f>
        <v/>
      </c>
      <c r="H32" s="87" t="str">
        <f>IFERROR(COUNTIFS(代码提交记录!$B:$B,$G$14,代码提交记录!$C:$C,$B32,代码提交记录!$I:$I,H$2)/(COUNTIFS(代码提交记录!$B:$B,$H$14,代码提交记录!$C:$C,$B32,代码提交记录!$I:$I,H$2)+COUNTIFS(代码提交记录!$B:$B,$G$14,代码提交记录!$C:$C,$B32,代码提交记录!$I:$I,H$2)),"")</f>
        <v/>
      </c>
    </row>
    <row r="33" spans="2:8">
      <c r="B33" s="83" t="s">
        <v>204</v>
      </c>
      <c r="C33" s="87">
        <f>IFERROR(COUNTIFS(代码提交记录!$B:$B,$G$14,代码提交记录!$C:$C,$B33,代码提交记录!$I:$I,C$2)/(COUNTIFS(代码提交记录!$B:$B,$H$14,代码提交记录!$C:$C,$B33,代码提交记录!$I:$I,C$2)+COUNTIFS(代码提交记录!$B:$B,$G$14,代码提交记录!$C:$C,$B33,代码提交记录!$I:$I,C$2)),"")</f>
        <v>1</v>
      </c>
      <c r="D33" s="87" t="str">
        <f>IFERROR(COUNTIFS(代码提交记录!$B:$B,$G$14,代码提交记录!$C:$C,$B33,代码提交记录!$I:$I,D$2)/(COUNTIFS(代码提交记录!$B:$B,$H$14,代码提交记录!$C:$C,$B33,代码提交记录!$I:$I,D$2)+COUNTIFS(代码提交记录!$B:$B,$G$14,代码提交记录!$C:$C,$B33,代码提交记录!$I:$I,D$2)),"")</f>
        <v/>
      </c>
      <c r="E33" s="87" t="str">
        <f>IFERROR(COUNTIFS(代码提交记录!$B:$B,$G$14,代码提交记录!$C:$C,$B33,代码提交记录!$I:$I,E$2)/(COUNTIFS(代码提交记录!$B:$B,$H$14,代码提交记录!$C:$C,$B33,代码提交记录!$I:$I,E$2)+COUNTIFS(代码提交记录!$B:$B,$G$14,代码提交记录!$C:$C,$B33,代码提交记录!$I:$I,E$2)),"")</f>
        <v/>
      </c>
      <c r="F33" s="87" t="str">
        <f>IFERROR(COUNTIFS(代码提交记录!$B:$B,$G$14,代码提交记录!$C:$C,$B33,代码提交记录!$I:$I,F$2)/(COUNTIFS(代码提交记录!$B:$B,$H$14,代码提交记录!$C:$C,$B33,代码提交记录!$I:$I,F$2)+COUNTIFS(代码提交记录!$B:$B,$G$14,代码提交记录!$C:$C,$B33,代码提交记录!$I:$I,F$2)),"")</f>
        <v/>
      </c>
      <c r="G33" s="87" t="str">
        <f>IFERROR(COUNTIFS(代码提交记录!$B:$B,$G$14,代码提交记录!$C:$C,$B33,代码提交记录!$I:$I,G$2)/(COUNTIFS(代码提交记录!$B:$B,$H$14,代码提交记录!$C:$C,$B33,代码提交记录!$I:$I,G$2)+COUNTIFS(代码提交记录!$B:$B,$G$14,代码提交记录!$C:$C,$B33,代码提交记录!$I:$I,G$2)),"")</f>
        <v/>
      </c>
      <c r="H33" s="87" t="str">
        <f>IFERROR(COUNTIFS(代码提交记录!$B:$B,$G$14,代码提交记录!$C:$C,$B33,代码提交记录!$I:$I,H$2)/(COUNTIFS(代码提交记录!$B:$B,$H$14,代码提交记录!$C:$C,$B33,代码提交记录!$I:$I,H$2)+COUNTIFS(代码提交记录!$B:$B,$G$14,代码提交记录!$C:$C,$B33,代码提交记录!$I:$I,H$2)),"")</f>
        <v/>
      </c>
    </row>
    <row r="34" spans="2:8">
      <c r="B34" s="83" t="s">
        <v>81</v>
      </c>
      <c r="C34" s="87">
        <f>IFERROR(COUNTIFS(代码提交记录!$B:$B,$G$14,代码提交记录!$C:$C,$B34,代码提交记录!$I:$I,C$2)/(COUNTIFS(代码提交记录!$B:$B,$H$14,代码提交记录!$C:$C,$B34,代码提交记录!$I:$I,C$2)+COUNTIFS(代码提交记录!$B:$B,$G$14,代码提交记录!$C:$C,$B34,代码提交记录!$I:$I,C$2)),"")</f>
        <v>0.916666666666667</v>
      </c>
      <c r="D34" s="87" t="str">
        <f>IFERROR(COUNTIFS(代码提交记录!$B:$B,$G$14,代码提交记录!$C:$C,$B34,代码提交记录!$I:$I,D$2)/(COUNTIFS(代码提交记录!$B:$B,$H$14,代码提交记录!$C:$C,$B34,代码提交记录!$I:$I,D$2)+COUNTIFS(代码提交记录!$B:$B,$G$14,代码提交记录!$C:$C,$B34,代码提交记录!$I:$I,D$2)),"")</f>
        <v/>
      </c>
      <c r="E34" s="87" t="str">
        <f>IFERROR(COUNTIFS(代码提交记录!$B:$B,$G$14,代码提交记录!$C:$C,$B34,代码提交记录!$I:$I,E$2)/(COUNTIFS(代码提交记录!$B:$B,$H$14,代码提交记录!$C:$C,$B34,代码提交记录!$I:$I,E$2)+COUNTIFS(代码提交记录!$B:$B,$G$14,代码提交记录!$C:$C,$B34,代码提交记录!$I:$I,E$2)),"")</f>
        <v/>
      </c>
      <c r="F34" s="87" t="str">
        <f>IFERROR(COUNTIFS(代码提交记录!$B:$B,$G$14,代码提交记录!$C:$C,$B34,代码提交记录!$I:$I,F$2)/(COUNTIFS(代码提交记录!$B:$B,$H$14,代码提交记录!$C:$C,$B34,代码提交记录!$I:$I,F$2)+COUNTIFS(代码提交记录!$B:$B,$G$14,代码提交记录!$C:$C,$B34,代码提交记录!$I:$I,F$2)),"")</f>
        <v/>
      </c>
      <c r="G34" s="87" t="str">
        <f>IFERROR(COUNTIFS(代码提交记录!$B:$B,$G$14,代码提交记录!$C:$C,$B34,代码提交记录!$I:$I,G$2)/(COUNTIFS(代码提交记录!$B:$B,$H$14,代码提交记录!$C:$C,$B34,代码提交记录!$I:$I,G$2)+COUNTIFS(代码提交记录!$B:$B,$G$14,代码提交记录!$C:$C,$B34,代码提交记录!$I:$I,G$2)),"")</f>
        <v/>
      </c>
      <c r="H34" s="87" t="str">
        <f>IFERROR(COUNTIFS(代码提交记录!$B:$B,$G$14,代码提交记录!$C:$C,$B34,代码提交记录!$I:$I,H$2)/(COUNTIFS(代码提交记录!$B:$B,$H$14,代码提交记录!$C:$C,$B34,代码提交记录!$I:$I,H$2)+COUNTIFS(代码提交记录!$B:$B,$G$14,代码提交记录!$C:$C,$B34,代码提交记录!$I:$I,H$2)),"")</f>
        <v/>
      </c>
    </row>
    <row r="35" spans="2:8">
      <c r="B35" s="83" t="s">
        <v>391</v>
      </c>
      <c r="C35" s="87">
        <f>IFERROR(COUNTIFS(代码提交记录!$B:$B,$G$14,代码提交记录!$C:$C,$B35,代码提交记录!$I:$I,C$2)/(COUNTIFS(代码提交记录!$B:$B,$H$14,代码提交记录!$C:$C,$B35,代码提交记录!$I:$I,C$2)+COUNTIFS(代码提交记录!$B:$B,$G$14,代码提交记录!$C:$C,$B35,代码提交记录!$I:$I,C$2)),"")</f>
        <v>1</v>
      </c>
      <c r="D35" s="87" t="str">
        <f>IFERROR(COUNTIFS(代码提交记录!$B:$B,$G$14,代码提交记录!$C:$C,$B35,代码提交记录!$I:$I,D$2)/(COUNTIFS(代码提交记录!$B:$B,$H$14,代码提交记录!$C:$C,$B35,代码提交记录!$I:$I,D$2)+COUNTIFS(代码提交记录!$B:$B,$G$14,代码提交记录!$C:$C,$B35,代码提交记录!$I:$I,D$2)),"")</f>
        <v/>
      </c>
      <c r="E35" s="87" t="str">
        <f>IFERROR(COUNTIFS(代码提交记录!$B:$B,$G$14,代码提交记录!$C:$C,$B35,代码提交记录!$I:$I,E$2)/(COUNTIFS(代码提交记录!$B:$B,$H$14,代码提交记录!$C:$C,$B35,代码提交记录!$I:$I,E$2)+COUNTIFS(代码提交记录!$B:$B,$G$14,代码提交记录!$C:$C,$B35,代码提交记录!$I:$I,E$2)),"")</f>
        <v/>
      </c>
      <c r="F35" s="87" t="str">
        <f>IFERROR(COUNTIFS(代码提交记录!$B:$B,$G$14,代码提交记录!$C:$C,$B35,代码提交记录!$I:$I,F$2)/(COUNTIFS(代码提交记录!$B:$B,$H$14,代码提交记录!$C:$C,$B35,代码提交记录!$I:$I,F$2)+COUNTIFS(代码提交记录!$B:$B,$G$14,代码提交记录!$C:$C,$B35,代码提交记录!$I:$I,F$2)),"")</f>
        <v/>
      </c>
      <c r="G35" s="87" t="str">
        <f>IFERROR(COUNTIFS(代码提交记录!$B:$B,$G$14,代码提交记录!$C:$C,$B35,代码提交记录!$I:$I,G$2)/(COUNTIFS(代码提交记录!$B:$B,$H$14,代码提交记录!$C:$C,$B35,代码提交记录!$I:$I,G$2)+COUNTIFS(代码提交记录!$B:$B,$G$14,代码提交记录!$C:$C,$B35,代码提交记录!$I:$I,G$2)),"")</f>
        <v/>
      </c>
      <c r="H35" s="87" t="str">
        <f>IFERROR(COUNTIFS(代码提交记录!$B:$B,$G$14,代码提交记录!$C:$C,$B35,代码提交记录!$I:$I,H$2)/(COUNTIFS(代码提交记录!$B:$B,$H$14,代码提交记录!$C:$C,$B35,代码提交记录!$I:$I,H$2)+COUNTIFS(代码提交记录!$B:$B,$G$14,代码提交记录!$C:$C,$B35,代码提交记录!$I:$I,H$2)),"")</f>
        <v/>
      </c>
    </row>
    <row r="36" spans="2:8">
      <c r="B36" s="83" t="s">
        <v>386</v>
      </c>
      <c r="C36" s="87">
        <f>IFERROR(COUNTIFS(代码提交记录!$B:$B,$G$14,代码提交记录!$C:$C,$B36,代码提交记录!$I:$I,C$2)/(COUNTIFS(代码提交记录!$B:$B,$H$14,代码提交记录!$C:$C,$B36,代码提交记录!$I:$I,C$2)+COUNTIFS(代码提交记录!$B:$B,$G$14,代码提交记录!$C:$C,$B36,代码提交记录!$I:$I,C$2)),"")</f>
        <v>1</v>
      </c>
      <c r="D36" s="87" t="str">
        <f>IFERROR(COUNTIFS(代码提交记录!$B:$B,$G$14,代码提交记录!$C:$C,$B36,代码提交记录!$I:$I,D$2)/(COUNTIFS(代码提交记录!$B:$B,$H$14,代码提交记录!$C:$C,$B36,代码提交记录!$I:$I,D$2)+COUNTIFS(代码提交记录!$B:$B,$G$14,代码提交记录!$C:$C,$B36,代码提交记录!$I:$I,D$2)),"")</f>
        <v/>
      </c>
      <c r="E36" s="87" t="str">
        <f>IFERROR(COUNTIFS(代码提交记录!$B:$B,$G$14,代码提交记录!$C:$C,$B36,代码提交记录!$I:$I,E$2)/(COUNTIFS(代码提交记录!$B:$B,$H$14,代码提交记录!$C:$C,$B36,代码提交记录!$I:$I,E$2)+COUNTIFS(代码提交记录!$B:$B,$G$14,代码提交记录!$C:$C,$B36,代码提交记录!$I:$I,E$2)),"")</f>
        <v/>
      </c>
      <c r="F36" s="87" t="str">
        <f>IFERROR(COUNTIFS(代码提交记录!$B:$B,$G$14,代码提交记录!$C:$C,$B36,代码提交记录!$I:$I,F$2)/(COUNTIFS(代码提交记录!$B:$B,$H$14,代码提交记录!$C:$C,$B36,代码提交记录!$I:$I,F$2)+COUNTIFS(代码提交记录!$B:$B,$G$14,代码提交记录!$C:$C,$B36,代码提交记录!$I:$I,F$2)),"")</f>
        <v/>
      </c>
      <c r="G36" s="87" t="str">
        <f>IFERROR(COUNTIFS(代码提交记录!$B:$B,$G$14,代码提交记录!$C:$C,$B36,代码提交记录!$I:$I,G$2)/(COUNTIFS(代码提交记录!$B:$B,$H$14,代码提交记录!$C:$C,$B36,代码提交记录!$I:$I,G$2)+COUNTIFS(代码提交记录!$B:$B,$G$14,代码提交记录!$C:$C,$B36,代码提交记录!$I:$I,G$2)),"")</f>
        <v/>
      </c>
      <c r="H36" s="87" t="str">
        <f>IFERROR(COUNTIFS(代码提交记录!$B:$B,$G$14,代码提交记录!$C:$C,$B36,代码提交记录!$I:$I,H$2)/(COUNTIFS(代码提交记录!$B:$B,$H$14,代码提交记录!$C:$C,$B36,代码提交记录!$I:$I,H$2)+COUNTIFS(代码提交记录!$B:$B,$G$14,代码提交记录!$C:$C,$B36,代码提交记录!$I:$I,H$2)),"")</f>
        <v/>
      </c>
    </row>
    <row r="37" spans="2:8">
      <c r="B37" s="83" t="s">
        <v>168</v>
      </c>
      <c r="C37" s="87">
        <f>IFERROR(COUNTIFS(代码提交记录!$B:$B,$G$14,代码提交记录!$C:$C,$B37,代码提交记录!$I:$I,C$2)/(COUNTIFS(代码提交记录!$B:$B,$H$14,代码提交记录!$C:$C,$B37,代码提交记录!$I:$I,C$2)+COUNTIFS(代码提交记录!$B:$B,$G$14,代码提交记录!$C:$C,$B37,代码提交记录!$I:$I,C$2)),"")</f>
        <v>1</v>
      </c>
      <c r="D37" s="87" t="str">
        <f>IFERROR(COUNTIFS(代码提交记录!$B:$B,$G$14,代码提交记录!$C:$C,$B37,代码提交记录!$I:$I,D$2)/(COUNTIFS(代码提交记录!$B:$B,$H$14,代码提交记录!$C:$C,$B37,代码提交记录!$I:$I,D$2)+COUNTIFS(代码提交记录!$B:$B,$G$14,代码提交记录!$C:$C,$B37,代码提交记录!$I:$I,D$2)),"")</f>
        <v/>
      </c>
      <c r="E37" s="87" t="str">
        <f>IFERROR(COUNTIFS(代码提交记录!$B:$B,$G$14,代码提交记录!$C:$C,$B37,代码提交记录!$I:$I,E$2)/(COUNTIFS(代码提交记录!$B:$B,$H$14,代码提交记录!$C:$C,$B37,代码提交记录!$I:$I,E$2)+COUNTIFS(代码提交记录!$B:$B,$G$14,代码提交记录!$C:$C,$B37,代码提交记录!$I:$I,E$2)),"")</f>
        <v/>
      </c>
      <c r="F37" s="87" t="str">
        <f>IFERROR(COUNTIFS(代码提交记录!$B:$B,$G$14,代码提交记录!$C:$C,$B37,代码提交记录!$I:$I,F$2)/(COUNTIFS(代码提交记录!$B:$B,$H$14,代码提交记录!$C:$C,$B37,代码提交记录!$I:$I,F$2)+COUNTIFS(代码提交记录!$B:$B,$G$14,代码提交记录!$C:$C,$B37,代码提交记录!$I:$I,F$2)),"")</f>
        <v/>
      </c>
      <c r="G37" s="87" t="str">
        <f>IFERROR(COUNTIFS(代码提交记录!$B:$B,$G$14,代码提交记录!$C:$C,$B37,代码提交记录!$I:$I,G$2)/(COUNTIFS(代码提交记录!$B:$B,$H$14,代码提交记录!$C:$C,$B37,代码提交记录!$I:$I,G$2)+COUNTIFS(代码提交记录!$B:$B,$G$14,代码提交记录!$C:$C,$B37,代码提交记录!$I:$I,G$2)),"")</f>
        <v/>
      </c>
      <c r="H37" s="87" t="str">
        <f>IFERROR(COUNTIFS(代码提交记录!$B:$B,$G$14,代码提交记录!$C:$C,$B37,代码提交记录!$I:$I,H$2)/(COUNTIFS(代码提交记录!$B:$B,$H$14,代码提交记录!$C:$C,$B37,代码提交记录!$I:$I,H$2)+COUNTIFS(代码提交记录!$B:$B,$G$14,代码提交记录!$C:$C,$B37,代码提交记录!$I:$I,H$2)),"")</f>
        <v/>
      </c>
    </row>
    <row r="38" spans="2:8">
      <c r="B38" s="83" t="s">
        <v>220</v>
      </c>
      <c r="C38" s="87">
        <f>IFERROR(COUNTIFS(代码提交记录!$B:$B,$G$14,代码提交记录!$C:$C,$B38,代码提交记录!$I:$I,C$2)/(COUNTIFS(代码提交记录!$B:$B,$H$14,代码提交记录!$C:$C,$B38,代码提交记录!$I:$I,C$2)+COUNTIFS(代码提交记录!$B:$B,$G$14,代码提交记录!$C:$C,$B38,代码提交记录!$I:$I,C$2)),"")</f>
        <v>1</v>
      </c>
      <c r="D38" s="87" t="str">
        <f>IFERROR(COUNTIFS(代码提交记录!$B:$B,$G$14,代码提交记录!$C:$C,$B38,代码提交记录!$I:$I,D$2)/(COUNTIFS(代码提交记录!$B:$B,$H$14,代码提交记录!$C:$C,$B38,代码提交记录!$I:$I,D$2)+COUNTIFS(代码提交记录!$B:$B,$G$14,代码提交记录!$C:$C,$B38,代码提交记录!$I:$I,D$2)),"")</f>
        <v/>
      </c>
      <c r="E38" s="87" t="str">
        <f>IFERROR(COUNTIFS(代码提交记录!$B:$B,$G$14,代码提交记录!$C:$C,$B38,代码提交记录!$I:$I,E$2)/(COUNTIFS(代码提交记录!$B:$B,$H$14,代码提交记录!$C:$C,$B38,代码提交记录!$I:$I,E$2)+COUNTIFS(代码提交记录!$B:$B,$G$14,代码提交记录!$C:$C,$B38,代码提交记录!$I:$I,E$2)),"")</f>
        <v/>
      </c>
      <c r="F38" s="87" t="str">
        <f>IFERROR(COUNTIFS(代码提交记录!$B:$B,$G$14,代码提交记录!$C:$C,$B38,代码提交记录!$I:$I,F$2)/(COUNTIFS(代码提交记录!$B:$B,$H$14,代码提交记录!$C:$C,$B38,代码提交记录!$I:$I,F$2)+COUNTIFS(代码提交记录!$B:$B,$G$14,代码提交记录!$C:$C,$B38,代码提交记录!$I:$I,F$2)),"")</f>
        <v/>
      </c>
      <c r="G38" s="87" t="str">
        <f>IFERROR(COUNTIFS(代码提交记录!$B:$B,$G$14,代码提交记录!$C:$C,$B38,代码提交记录!$I:$I,G$2)/(COUNTIFS(代码提交记录!$B:$B,$H$14,代码提交记录!$C:$C,$B38,代码提交记录!$I:$I,G$2)+COUNTIFS(代码提交记录!$B:$B,$G$14,代码提交记录!$C:$C,$B38,代码提交记录!$I:$I,G$2)),"")</f>
        <v/>
      </c>
      <c r="H38" s="87" t="str">
        <f>IFERROR(COUNTIFS(代码提交记录!$B:$B,$G$14,代码提交记录!$C:$C,$B38,代码提交记录!$I:$I,H$2)/(COUNTIFS(代码提交记录!$B:$B,$H$14,代码提交记录!$C:$C,$B38,代码提交记录!$I:$I,H$2)+COUNTIFS(代码提交记录!$B:$B,$G$14,代码提交记录!$C:$C,$B38,代码提交记录!$I:$I,H$2)),"")</f>
        <v/>
      </c>
    </row>
    <row r="39" spans="2:8">
      <c r="B39" s="83" t="s">
        <v>284</v>
      </c>
      <c r="C39" s="87">
        <f>IFERROR(COUNTIFS(代码提交记录!$B:$B,$G$14,代码提交记录!$C:$C,$B39,代码提交记录!$I:$I,C$2)/(COUNTIFS(代码提交记录!$B:$B,$H$14,代码提交记录!$C:$C,$B39,代码提交记录!$I:$I,C$2)+COUNTIFS(代码提交记录!$B:$B,$G$14,代码提交记录!$C:$C,$B39,代码提交记录!$I:$I,C$2)),"")</f>
        <v>1</v>
      </c>
      <c r="D39" s="87" t="str">
        <f>IFERROR(COUNTIFS(代码提交记录!$B:$B,$G$14,代码提交记录!$C:$C,$B39,代码提交记录!$I:$I,D$2)/(COUNTIFS(代码提交记录!$B:$B,$H$14,代码提交记录!$C:$C,$B39,代码提交记录!$I:$I,D$2)+COUNTIFS(代码提交记录!$B:$B,$G$14,代码提交记录!$C:$C,$B39,代码提交记录!$I:$I,D$2)),"")</f>
        <v/>
      </c>
      <c r="E39" s="87" t="str">
        <f>IFERROR(COUNTIFS(代码提交记录!$B:$B,$G$14,代码提交记录!$C:$C,$B39,代码提交记录!$I:$I,E$2)/(COUNTIFS(代码提交记录!$B:$B,$H$14,代码提交记录!$C:$C,$B39,代码提交记录!$I:$I,E$2)+COUNTIFS(代码提交记录!$B:$B,$G$14,代码提交记录!$C:$C,$B39,代码提交记录!$I:$I,E$2)),"")</f>
        <v/>
      </c>
      <c r="F39" s="87" t="str">
        <f>IFERROR(COUNTIFS(代码提交记录!$B:$B,$G$14,代码提交记录!$C:$C,$B39,代码提交记录!$I:$I,F$2)/(COUNTIFS(代码提交记录!$B:$B,$H$14,代码提交记录!$C:$C,$B39,代码提交记录!$I:$I,F$2)+COUNTIFS(代码提交记录!$B:$B,$G$14,代码提交记录!$C:$C,$B39,代码提交记录!$I:$I,F$2)),"")</f>
        <v/>
      </c>
      <c r="G39" s="87" t="str">
        <f>IFERROR(COUNTIFS(代码提交记录!$B:$B,$G$14,代码提交记录!$C:$C,$B39,代码提交记录!$I:$I,G$2)/(COUNTIFS(代码提交记录!$B:$B,$H$14,代码提交记录!$C:$C,$B39,代码提交记录!$I:$I,G$2)+COUNTIFS(代码提交记录!$B:$B,$G$14,代码提交记录!$C:$C,$B39,代码提交记录!$I:$I,G$2)),"")</f>
        <v/>
      </c>
      <c r="H39" s="87" t="str">
        <f>IFERROR(COUNTIFS(代码提交记录!$B:$B,$G$14,代码提交记录!$C:$C,$B39,代码提交记录!$I:$I,H$2)/(COUNTIFS(代码提交记录!$B:$B,$H$14,代码提交记录!$C:$C,$B39,代码提交记录!$I:$I,H$2)+COUNTIFS(代码提交记录!$B:$B,$G$14,代码提交记录!$C:$C,$B39,代码提交记录!$I:$I,H$2)),"")</f>
        <v/>
      </c>
    </row>
    <row r="40" spans="2:8">
      <c r="B40" s="83" t="s">
        <v>234</v>
      </c>
      <c r="C40" s="87">
        <f>IFERROR(COUNTIFS(代码提交记录!$B:$B,$G$14,代码提交记录!$C:$C,$B40,代码提交记录!$I:$I,C$2)/(COUNTIFS(代码提交记录!$B:$B,$H$14,代码提交记录!$C:$C,$B40,代码提交记录!$I:$I,C$2)+COUNTIFS(代码提交记录!$B:$B,$G$14,代码提交记录!$C:$C,$B40,代码提交记录!$I:$I,C$2)),"")</f>
        <v>1</v>
      </c>
      <c r="D40" s="87" t="str">
        <f>IFERROR(COUNTIFS(代码提交记录!$B:$B,$G$14,代码提交记录!$C:$C,$B40,代码提交记录!$I:$I,D$2)/(COUNTIFS(代码提交记录!$B:$B,$H$14,代码提交记录!$C:$C,$B40,代码提交记录!$I:$I,D$2)+COUNTIFS(代码提交记录!$B:$B,$G$14,代码提交记录!$C:$C,$B40,代码提交记录!$I:$I,D$2)),"")</f>
        <v/>
      </c>
      <c r="E40" s="87" t="str">
        <f>IFERROR(COUNTIFS(代码提交记录!$B:$B,$G$14,代码提交记录!$C:$C,$B40,代码提交记录!$I:$I,E$2)/(COUNTIFS(代码提交记录!$B:$B,$H$14,代码提交记录!$C:$C,$B40,代码提交记录!$I:$I,E$2)+COUNTIFS(代码提交记录!$B:$B,$G$14,代码提交记录!$C:$C,$B40,代码提交记录!$I:$I,E$2)),"")</f>
        <v/>
      </c>
      <c r="F40" s="87" t="str">
        <f>IFERROR(COUNTIFS(代码提交记录!$B:$B,$G$14,代码提交记录!$C:$C,$B40,代码提交记录!$I:$I,F$2)/(COUNTIFS(代码提交记录!$B:$B,$H$14,代码提交记录!$C:$C,$B40,代码提交记录!$I:$I,F$2)+COUNTIFS(代码提交记录!$B:$B,$G$14,代码提交记录!$C:$C,$B40,代码提交记录!$I:$I,F$2)),"")</f>
        <v/>
      </c>
      <c r="G40" s="87" t="str">
        <f>IFERROR(COUNTIFS(代码提交记录!$B:$B,$G$14,代码提交记录!$C:$C,$B40,代码提交记录!$I:$I,G$2)/(COUNTIFS(代码提交记录!$B:$B,$H$14,代码提交记录!$C:$C,$B40,代码提交记录!$I:$I,G$2)+COUNTIFS(代码提交记录!$B:$B,$G$14,代码提交记录!$C:$C,$B40,代码提交记录!$I:$I,G$2)),"")</f>
        <v/>
      </c>
      <c r="H40" s="87" t="str">
        <f>IFERROR(COUNTIFS(代码提交记录!$B:$B,$G$14,代码提交记录!$C:$C,$B40,代码提交记录!$I:$I,H$2)/(COUNTIFS(代码提交记录!$B:$B,$H$14,代码提交记录!$C:$C,$B40,代码提交记录!$I:$I,H$2)+COUNTIFS(代码提交记录!$B:$B,$G$14,代码提交记录!$C:$C,$B40,代码提交记录!$I:$I,H$2)),"")</f>
        <v/>
      </c>
    </row>
    <row r="41" spans="2:8">
      <c r="B41" s="83" t="s">
        <v>393</v>
      </c>
      <c r="C41" s="87">
        <f>IFERROR(COUNTIFS(代码提交记录!$B:$B,$G$14,代码提交记录!$C:$C,$B41,代码提交记录!$I:$I,C$2)/(COUNTIFS(代码提交记录!$B:$B,$H$14,代码提交记录!$C:$C,$B41,代码提交记录!$I:$I,C$2)+COUNTIFS(代码提交记录!$B:$B,$G$14,代码提交记录!$C:$C,$B41,代码提交记录!$I:$I,C$2)),"")</f>
        <v>1</v>
      </c>
      <c r="D41" s="87" t="str">
        <f>IFERROR(COUNTIFS(代码提交记录!$B:$B,$G$14,代码提交记录!$C:$C,$B41,代码提交记录!$I:$I,D$2)/(COUNTIFS(代码提交记录!$B:$B,$H$14,代码提交记录!$C:$C,$B41,代码提交记录!$I:$I,D$2)+COUNTIFS(代码提交记录!$B:$B,$G$14,代码提交记录!$C:$C,$B41,代码提交记录!$I:$I,D$2)),"")</f>
        <v/>
      </c>
      <c r="E41" s="87" t="str">
        <f>IFERROR(COUNTIFS(代码提交记录!$B:$B,$G$14,代码提交记录!$C:$C,$B41,代码提交记录!$I:$I,E$2)/(COUNTIFS(代码提交记录!$B:$B,$H$14,代码提交记录!$C:$C,$B41,代码提交记录!$I:$I,E$2)+COUNTIFS(代码提交记录!$B:$B,$G$14,代码提交记录!$C:$C,$B41,代码提交记录!$I:$I,E$2)),"")</f>
        <v/>
      </c>
      <c r="F41" s="87" t="str">
        <f>IFERROR(COUNTIFS(代码提交记录!$B:$B,$G$14,代码提交记录!$C:$C,$B41,代码提交记录!$I:$I,F$2)/(COUNTIFS(代码提交记录!$B:$B,$H$14,代码提交记录!$C:$C,$B41,代码提交记录!$I:$I,F$2)+COUNTIFS(代码提交记录!$B:$B,$G$14,代码提交记录!$C:$C,$B41,代码提交记录!$I:$I,F$2)),"")</f>
        <v/>
      </c>
      <c r="G41" s="87" t="str">
        <f>IFERROR(COUNTIFS(代码提交记录!$B:$B,$G$14,代码提交记录!$C:$C,$B41,代码提交记录!$I:$I,G$2)/(COUNTIFS(代码提交记录!$B:$B,$H$14,代码提交记录!$C:$C,$B41,代码提交记录!$I:$I,G$2)+COUNTIFS(代码提交记录!$B:$B,$G$14,代码提交记录!$C:$C,$B41,代码提交记录!$I:$I,G$2)),"")</f>
        <v/>
      </c>
      <c r="H41" s="87" t="str">
        <f>IFERROR(COUNTIFS(代码提交记录!$B:$B,$G$14,代码提交记录!$C:$C,$B41,代码提交记录!$I:$I,H$2)/(COUNTIFS(代码提交记录!$B:$B,$H$14,代码提交记录!$C:$C,$B41,代码提交记录!$I:$I,H$2)+COUNTIFS(代码提交记录!$B:$B,$G$14,代码提交记录!$C:$C,$B41,代码提交记录!$I:$I,H$2)),"")</f>
        <v/>
      </c>
    </row>
    <row r="42" spans="2:8">
      <c r="B42" s="83" t="s">
        <v>65</v>
      </c>
      <c r="C42" s="87">
        <f>IFERROR(COUNTIFS(代码提交记录!$B:$B,$G$14,代码提交记录!$C:$C,$B42,代码提交记录!$I:$I,C$2)/(COUNTIFS(代码提交记录!$B:$B,$H$14,代码提交记录!$C:$C,$B42,代码提交记录!$I:$I,C$2)+COUNTIFS(代码提交记录!$B:$B,$G$14,代码提交记录!$C:$C,$B42,代码提交记录!$I:$I,C$2)),"")</f>
        <v>1</v>
      </c>
      <c r="D42" s="87" t="str">
        <f>IFERROR(COUNTIFS(代码提交记录!$B:$B,$G$14,代码提交记录!$C:$C,$B42,代码提交记录!$I:$I,D$2)/(COUNTIFS(代码提交记录!$B:$B,$H$14,代码提交记录!$C:$C,$B42,代码提交记录!$I:$I,D$2)+COUNTIFS(代码提交记录!$B:$B,$G$14,代码提交记录!$C:$C,$B42,代码提交记录!$I:$I,D$2)),"")</f>
        <v/>
      </c>
      <c r="E42" s="87" t="str">
        <f>IFERROR(COUNTIFS(代码提交记录!$B:$B,$G$14,代码提交记录!$C:$C,$B42,代码提交记录!$I:$I,E$2)/(COUNTIFS(代码提交记录!$B:$B,$H$14,代码提交记录!$C:$C,$B42,代码提交记录!$I:$I,E$2)+COUNTIFS(代码提交记录!$B:$B,$G$14,代码提交记录!$C:$C,$B42,代码提交记录!$I:$I,E$2)),"")</f>
        <v/>
      </c>
      <c r="F42" s="87" t="str">
        <f>IFERROR(COUNTIFS(代码提交记录!$B:$B,$G$14,代码提交记录!$C:$C,$B42,代码提交记录!$I:$I,F$2)/(COUNTIFS(代码提交记录!$B:$B,$H$14,代码提交记录!$C:$C,$B42,代码提交记录!$I:$I,F$2)+COUNTIFS(代码提交记录!$B:$B,$G$14,代码提交记录!$C:$C,$B42,代码提交记录!$I:$I,F$2)),"")</f>
        <v/>
      </c>
      <c r="G42" s="87" t="str">
        <f>IFERROR(COUNTIFS(代码提交记录!$B:$B,$G$14,代码提交记录!$C:$C,$B42,代码提交记录!$I:$I,G$2)/(COUNTIFS(代码提交记录!$B:$B,$H$14,代码提交记录!$C:$C,$B42,代码提交记录!$I:$I,G$2)+COUNTIFS(代码提交记录!$B:$B,$G$14,代码提交记录!$C:$C,$B42,代码提交记录!$I:$I,G$2)),"")</f>
        <v/>
      </c>
      <c r="H42" s="87" t="str">
        <f>IFERROR(COUNTIFS(代码提交记录!$B:$B,$G$14,代码提交记录!$C:$C,$B42,代码提交记录!$I:$I,H$2)/(COUNTIFS(代码提交记录!$B:$B,$H$14,代码提交记录!$C:$C,$B42,代码提交记录!$I:$I,H$2)+COUNTIFS(代码提交记录!$B:$B,$G$14,代码提交记录!$C:$C,$B42,代码提交记录!$I:$I,H$2)),"")</f>
        <v/>
      </c>
    </row>
    <row r="43" spans="2:8">
      <c r="B43" s="83" t="s">
        <v>405</v>
      </c>
      <c r="C43" s="87">
        <f>IFERROR(COUNTIFS(代码提交记录!$B:$B,$G$14,代码提交记录!$C:$C,$B43,代码提交记录!$I:$I,C$2)/(COUNTIFS(代码提交记录!$B:$B,$H$14,代码提交记录!$C:$C,$B43,代码提交记录!$I:$I,C$2)+COUNTIFS(代码提交记录!$B:$B,$G$14,代码提交记录!$C:$C,$B43,代码提交记录!$I:$I,C$2)),"")</f>
        <v>1</v>
      </c>
      <c r="D43" s="87" t="str">
        <f>IFERROR(COUNTIFS(代码提交记录!$B:$B,$G$14,代码提交记录!$C:$C,$B43,代码提交记录!$I:$I,D$2)/(COUNTIFS(代码提交记录!$B:$B,$H$14,代码提交记录!$C:$C,$B43,代码提交记录!$I:$I,D$2)+COUNTIFS(代码提交记录!$B:$B,$G$14,代码提交记录!$C:$C,$B43,代码提交记录!$I:$I,D$2)),"")</f>
        <v/>
      </c>
      <c r="E43" s="87" t="str">
        <f>IFERROR(COUNTIFS(代码提交记录!$B:$B,$G$14,代码提交记录!$C:$C,$B43,代码提交记录!$I:$I,E$2)/(COUNTIFS(代码提交记录!$B:$B,$H$14,代码提交记录!$C:$C,$B43,代码提交记录!$I:$I,E$2)+COUNTIFS(代码提交记录!$B:$B,$G$14,代码提交记录!$C:$C,$B43,代码提交记录!$I:$I,E$2)),"")</f>
        <v/>
      </c>
      <c r="F43" s="87" t="str">
        <f>IFERROR(COUNTIFS(代码提交记录!$B:$B,$G$14,代码提交记录!$C:$C,$B43,代码提交记录!$I:$I,F$2)/(COUNTIFS(代码提交记录!$B:$B,$H$14,代码提交记录!$C:$C,$B43,代码提交记录!$I:$I,F$2)+COUNTIFS(代码提交记录!$B:$B,$G$14,代码提交记录!$C:$C,$B43,代码提交记录!$I:$I,F$2)),"")</f>
        <v/>
      </c>
      <c r="G43" s="87" t="str">
        <f>IFERROR(COUNTIFS(代码提交记录!$B:$B,$G$14,代码提交记录!$C:$C,$B43,代码提交记录!$I:$I,G$2)/(COUNTIFS(代码提交记录!$B:$B,$H$14,代码提交记录!$C:$C,$B43,代码提交记录!$I:$I,G$2)+COUNTIFS(代码提交记录!$B:$B,$G$14,代码提交记录!$C:$C,$B43,代码提交记录!$I:$I,G$2)),"")</f>
        <v/>
      </c>
      <c r="H43" s="87" t="str">
        <f>IFERROR(COUNTIFS(代码提交记录!$B:$B,$G$14,代码提交记录!$C:$C,$B43,代码提交记录!$I:$I,H$2)/(COUNTIFS(代码提交记录!$B:$B,$H$14,代码提交记录!$C:$C,$B43,代码提交记录!$I:$I,H$2)+COUNTIFS(代码提交记录!$B:$B,$G$14,代码提交记录!$C:$C,$B43,代码提交记录!$I:$I,H$2)),"")</f>
        <v/>
      </c>
    </row>
    <row r="44" spans="2:8">
      <c r="B44" s="83" t="s">
        <v>525</v>
      </c>
      <c r="C44" s="87">
        <f>IFERROR(COUNTIFS(代码提交记录!$B:$B,$G$14,代码提交记录!$C:$C,$B44,代码提交记录!$I:$I,C$2)/(COUNTIFS(代码提交记录!$B:$B,$H$14,代码提交记录!$C:$C,$B44,代码提交记录!$I:$I,C$2)+COUNTIFS(代码提交记录!$B:$B,$G$14,代码提交记录!$C:$C,$B44,代码提交记录!$I:$I,C$2)),"")</f>
        <v>1</v>
      </c>
      <c r="D44" s="87" t="str">
        <f>IFERROR(COUNTIFS(代码提交记录!$B:$B,$G$14,代码提交记录!$C:$C,$B44,代码提交记录!$I:$I,D$2)/(COUNTIFS(代码提交记录!$B:$B,$H$14,代码提交记录!$C:$C,$B44,代码提交记录!$I:$I,D$2)+COUNTIFS(代码提交记录!$B:$B,$G$14,代码提交记录!$C:$C,$B44,代码提交记录!$I:$I,D$2)),"")</f>
        <v/>
      </c>
      <c r="E44" s="87" t="str">
        <f>IFERROR(COUNTIFS(代码提交记录!$B:$B,$G$14,代码提交记录!$C:$C,$B44,代码提交记录!$I:$I,E$2)/(COUNTIFS(代码提交记录!$B:$B,$H$14,代码提交记录!$C:$C,$B44,代码提交记录!$I:$I,E$2)+COUNTIFS(代码提交记录!$B:$B,$G$14,代码提交记录!$C:$C,$B44,代码提交记录!$I:$I,E$2)),"")</f>
        <v/>
      </c>
      <c r="F44" s="87" t="str">
        <f>IFERROR(COUNTIFS(代码提交记录!$B:$B,$G$14,代码提交记录!$C:$C,$B44,代码提交记录!$I:$I,F$2)/(COUNTIFS(代码提交记录!$B:$B,$H$14,代码提交记录!$C:$C,$B44,代码提交记录!$I:$I,F$2)+COUNTIFS(代码提交记录!$B:$B,$G$14,代码提交记录!$C:$C,$B44,代码提交记录!$I:$I,F$2)),"")</f>
        <v/>
      </c>
      <c r="G44" s="87" t="str">
        <f>IFERROR(COUNTIFS(代码提交记录!$B:$B,$G$14,代码提交记录!$C:$C,$B44,代码提交记录!$I:$I,G$2)/(COUNTIFS(代码提交记录!$B:$B,$H$14,代码提交记录!$C:$C,$B44,代码提交记录!$I:$I,G$2)+COUNTIFS(代码提交记录!$B:$B,$G$14,代码提交记录!$C:$C,$B44,代码提交记录!$I:$I,G$2)),"")</f>
        <v/>
      </c>
      <c r="H44" s="87" t="str">
        <f>IFERROR(COUNTIFS(代码提交记录!$B:$B,$G$14,代码提交记录!$C:$C,$B44,代码提交记录!$I:$I,H$2)/(COUNTIFS(代码提交记录!$B:$B,$H$14,代码提交记录!$C:$C,$B44,代码提交记录!$I:$I,H$2)+COUNTIFS(代码提交记录!$B:$B,$G$14,代码提交记录!$C:$C,$B44,代码提交记录!$I:$I,H$2)),"")</f>
        <v/>
      </c>
    </row>
    <row r="45" spans="2:8">
      <c r="B45" s="83" t="s">
        <v>412</v>
      </c>
      <c r="C45" s="87">
        <f>IFERROR(COUNTIFS(代码提交记录!$B:$B,$G$14,代码提交记录!$C:$C,$B45,代码提交记录!$I:$I,C$2)/(COUNTIFS(代码提交记录!$B:$B,$H$14,代码提交记录!$C:$C,$B45,代码提交记录!$I:$I,C$2)+COUNTIFS(代码提交记录!$B:$B,$G$14,代码提交记录!$C:$C,$B45,代码提交记录!$I:$I,C$2)),"")</f>
        <v>1</v>
      </c>
      <c r="D45" s="87" t="str">
        <f>IFERROR(COUNTIFS(代码提交记录!$B:$B,$G$14,代码提交记录!$C:$C,$B45,代码提交记录!$I:$I,D$2)/(COUNTIFS(代码提交记录!$B:$B,$H$14,代码提交记录!$C:$C,$B45,代码提交记录!$I:$I,D$2)+COUNTIFS(代码提交记录!$B:$B,$G$14,代码提交记录!$C:$C,$B45,代码提交记录!$I:$I,D$2)),"")</f>
        <v/>
      </c>
      <c r="E45" s="87" t="str">
        <f>IFERROR(COUNTIFS(代码提交记录!$B:$B,$G$14,代码提交记录!$C:$C,$B45,代码提交记录!$I:$I,E$2)/(COUNTIFS(代码提交记录!$B:$B,$H$14,代码提交记录!$C:$C,$B45,代码提交记录!$I:$I,E$2)+COUNTIFS(代码提交记录!$B:$B,$G$14,代码提交记录!$C:$C,$B45,代码提交记录!$I:$I,E$2)),"")</f>
        <v/>
      </c>
      <c r="F45" s="87" t="str">
        <f>IFERROR(COUNTIFS(代码提交记录!$B:$B,$G$14,代码提交记录!$C:$C,$B45,代码提交记录!$I:$I,F$2)/(COUNTIFS(代码提交记录!$B:$B,$H$14,代码提交记录!$C:$C,$B45,代码提交记录!$I:$I,F$2)+COUNTIFS(代码提交记录!$B:$B,$G$14,代码提交记录!$C:$C,$B45,代码提交记录!$I:$I,F$2)),"")</f>
        <v/>
      </c>
      <c r="G45" s="87" t="str">
        <f>IFERROR(COUNTIFS(代码提交记录!$B:$B,$G$14,代码提交记录!$C:$C,$B45,代码提交记录!$I:$I,G$2)/(COUNTIFS(代码提交记录!$B:$B,$H$14,代码提交记录!$C:$C,$B45,代码提交记录!$I:$I,G$2)+COUNTIFS(代码提交记录!$B:$B,$G$14,代码提交记录!$C:$C,$B45,代码提交记录!$I:$I,G$2)),"")</f>
        <v/>
      </c>
      <c r="H45" s="87" t="str">
        <f>IFERROR(COUNTIFS(代码提交记录!$B:$B,$G$14,代码提交记录!$C:$C,$B45,代码提交记录!$I:$I,H$2)/(COUNTIFS(代码提交记录!$B:$B,$H$14,代码提交记录!$C:$C,$B45,代码提交记录!$I:$I,H$2)+COUNTIFS(代码提交记录!$B:$B,$G$14,代码提交记录!$C:$C,$B45,代码提交记录!$I:$I,H$2)),"")</f>
        <v/>
      </c>
    </row>
    <row r="46" spans="2:8">
      <c r="B46" s="83" t="s">
        <v>338</v>
      </c>
      <c r="C46" s="87">
        <f>IFERROR(COUNTIFS(代码提交记录!$B:$B,$G$14,代码提交记录!$C:$C,$B46,代码提交记录!$I:$I,C$2)/(COUNTIFS(代码提交记录!$B:$B,$H$14,代码提交记录!$C:$C,$B46,代码提交记录!$I:$I,C$2)+COUNTIFS(代码提交记录!$B:$B,$G$14,代码提交记录!$C:$C,$B46,代码提交记录!$I:$I,C$2)),"")</f>
        <v>1</v>
      </c>
      <c r="D46" s="87" t="str">
        <f>IFERROR(COUNTIFS(代码提交记录!$B:$B,$G$14,代码提交记录!$C:$C,$B46,代码提交记录!$I:$I,D$2)/(COUNTIFS(代码提交记录!$B:$B,$H$14,代码提交记录!$C:$C,$B46,代码提交记录!$I:$I,D$2)+COUNTIFS(代码提交记录!$B:$B,$G$14,代码提交记录!$C:$C,$B46,代码提交记录!$I:$I,D$2)),"")</f>
        <v/>
      </c>
      <c r="E46" s="87" t="str">
        <f>IFERROR(COUNTIFS(代码提交记录!$B:$B,$G$14,代码提交记录!$C:$C,$B46,代码提交记录!$I:$I,E$2)/(COUNTIFS(代码提交记录!$B:$B,$H$14,代码提交记录!$C:$C,$B46,代码提交记录!$I:$I,E$2)+COUNTIFS(代码提交记录!$B:$B,$G$14,代码提交记录!$C:$C,$B46,代码提交记录!$I:$I,E$2)),"")</f>
        <v/>
      </c>
      <c r="F46" s="87" t="str">
        <f>IFERROR(COUNTIFS(代码提交记录!$B:$B,$G$14,代码提交记录!$C:$C,$B46,代码提交记录!$I:$I,F$2)/(COUNTIFS(代码提交记录!$B:$B,$H$14,代码提交记录!$C:$C,$B46,代码提交记录!$I:$I,F$2)+COUNTIFS(代码提交记录!$B:$B,$G$14,代码提交记录!$C:$C,$B46,代码提交记录!$I:$I,F$2)),"")</f>
        <v/>
      </c>
      <c r="G46" s="87" t="str">
        <f>IFERROR(COUNTIFS(代码提交记录!$B:$B,$G$14,代码提交记录!$C:$C,$B46,代码提交记录!$I:$I,G$2)/(COUNTIFS(代码提交记录!$B:$B,$H$14,代码提交记录!$C:$C,$B46,代码提交记录!$I:$I,G$2)+COUNTIFS(代码提交记录!$B:$B,$G$14,代码提交记录!$C:$C,$B46,代码提交记录!$I:$I,G$2)),"")</f>
        <v/>
      </c>
      <c r="H46" s="87" t="str">
        <f>IFERROR(COUNTIFS(代码提交记录!$B:$B,$G$14,代码提交记录!$C:$C,$B46,代码提交记录!$I:$I,H$2)/(COUNTIFS(代码提交记录!$B:$B,$H$14,代码提交记录!$C:$C,$B46,代码提交记录!$I:$I,H$2)+COUNTIFS(代码提交记录!$B:$B,$G$14,代码提交记录!$C:$C,$B46,代码提交记录!$I:$I,H$2)),"")</f>
        <v/>
      </c>
    </row>
    <row r="47" spans="2:8">
      <c r="B47" s="83" t="s">
        <v>383</v>
      </c>
      <c r="C47" s="87">
        <f>IFERROR(COUNTIFS(代码提交记录!$B:$B,$G$14,代码提交记录!$C:$C,$B47,代码提交记录!$I:$I,C$2)/(COUNTIFS(代码提交记录!$B:$B,$H$14,代码提交记录!$C:$C,$B47,代码提交记录!$I:$I,C$2)+COUNTIFS(代码提交记录!$B:$B,$G$14,代码提交记录!$C:$C,$B47,代码提交记录!$I:$I,C$2)),"")</f>
        <v>1</v>
      </c>
      <c r="D47" s="87" t="str">
        <f>IFERROR(COUNTIFS(代码提交记录!$B:$B,$G$14,代码提交记录!$C:$C,$B47,代码提交记录!$I:$I,D$2)/(COUNTIFS(代码提交记录!$B:$B,$H$14,代码提交记录!$C:$C,$B47,代码提交记录!$I:$I,D$2)+COUNTIFS(代码提交记录!$B:$B,$G$14,代码提交记录!$C:$C,$B47,代码提交记录!$I:$I,D$2)),"")</f>
        <v/>
      </c>
      <c r="E47" s="87" t="str">
        <f>IFERROR(COUNTIFS(代码提交记录!$B:$B,$G$14,代码提交记录!$C:$C,$B47,代码提交记录!$I:$I,E$2)/(COUNTIFS(代码提交记录!$B:$B,$H$14,代码提交记录!$C:$C,$B47,代码提交记录!$I:$I,E$2)+COUNTIFS(代码提交记录!$B:$B,$G$14,代码提交记录!$C:$C,$B47,代码提交记录!$I:$I,E$2)),"")</f>
        <v/>
      </c>
      <c r="F47" s="87" t="str">
        <f>IFERROR(COUNTIFS(代码提交记录!$B:$B,$G$14,代码提交记录!$C:$C,$B47,代码提交记录!$I:$I,F$2)/(COUNTIFS(代码提交记录!$B:$B,$H$14,代码提交记录!$C:$C,$B47,代码提交记录!$I:$I,F$2)+COUNTIFS(代码提交记录!$B:$B,$G$14,代码提交记录!$C:$C,$B47,代码提交记录!$I:$I,F$2)),"")</f>
        <v/>
      </c>
      <c r="G47" s="87" t="str">
        <f>IFERROR(COUNTIFS(代码提交记录!$B:$B,$G$14,代码提交记录!$C:$C,$B47,代码提交记录!$I:$I,G$2)/(COUNTIFS(代码提交记录!$B:$B,$H$14,代码提交记录!$C:$C,$B47,代码提交记录!$I:$I,G$2)+COUNTIFS(代码提交记录!$B:$B,$G$14,代码提交记录!$C:$C,$B47,代码提交记录!$I:$I,G$2)),"")</f>
        <v/>
      </c>
      <c r="H47" s="87" t="str">
        <f>IFERROR(COUNTIFS(代码提交记录!$B:$B,$G$14,代码提交记录!$C:$C,$B47,代码提交记录!$I:$I,H$2)/(COUNTIFS(代码提交记录!$B:$B,$H$14,代码提交记录!$C:$C,$B47,代码提交记录!$I:$I,H$2)+COUNTIFS(代码提交记录!$B:$B,$G$14,代码提交记录!$C:$C,$B47,代码提交记录!$I:$I,H$2)),"")</f>
        <v/>
      </c>
    </row>
    <row r="48" spans="2:8">
      <c r="B48" s="83" t="s">
        <v>400</v>
      </c>
      <c r="C48" s="87">
        <f>IFERROR(COUNTIFS(代码提交记录!$B:$B,$G$14,代码提交记录!$C:$C,$B48,代码提交记录!$I:$I,C$2)/(COUNTIFS(代码提交记录!$B:$B,$H$14,代码提交记录!$C:$C,$B48,代码提交记录!$I:$I,C$2)+COUNTIFS(代码提交记录!$B:$B,$G$14,代码提交记录!$C:$C,$B48,代码提交记录!$I:$I,C$2)),"")</f>
        <v>1</v>
      </c>
      <c r="D48" s="87" t="str">
        <f>IFERROR(COUNTIFS(代码提交记录!$B:$B,$G$14,代码提交记录!$C:$C,$B48,代码提交记录!$I:$I,D$2)/(COUNTIFS(代码提交记录!$B:$B,$H$14,代码提交记录!$C:$C,$B48,代码提交记录!$I:$I,D$2)+COUNTIFS(代码提交记录!$B:$B,$G$14,代码提交记录!$C:$C,$B48,代码提交记录!$I:$I,D$2)),"")</f>
        <v/>
      </c>
      <c r="E48" s="87" t="str">
        <f>IFERROR(COUNTIFS(代码提交记录!$B:$B,$G$14,代码提交记录!$C:$C,$B48,代码提交记录!$I:$I,E$2)/(COUNTIFS(代码提交记录!$B:$B,$H$14,代码提交记录!$C:$C,$B48,代码提交记录!$I:$I,E$2)+COUNTIFS(代码提交记录!$B:$B,$G$14,代码提交记录!$C:$C,$B48,代码提交记录!$I:$I,E$2)),"")</f>
        <v/>
      </c>
      <c r="F48" s="87" t="str">
        <f>IFERROR(COUNTIFS(代码提交记录!$B:$B,$G$14,代码提交记录!$C:$C,$B48,代码提交记录!$I:$I,F$2)/(COUNTIFS(代码提交记录!$B:$B,$H$14,代码提交记录!$C:$C,$B48,代码提交记录!$I:$I,F$2)+COUNTIFS(代码提交记录!$B:$B,$G$14,代码提交记录!$C:$C,$B48,代码提交记录!$I:$I,F$2)),"")</f>
        <v/>
      </c>
      <c r="G48" s="87" t="str">
        <f>IFERROR(COUNTIFS(代码提交记录!$B:$B,$G$14,代码提交记录!$C:$C,$B48,代码提交记录!$I:$I,G$2)/(COUNTIFS(代码提交记录!$B:$B,$H$14,代码提交记录!$C:$C,$B48,代码提交记录!$I:$I,G$2)+COUNTIFS(代码提交记录!$B:$B,$G$14,代码提交记录!$C:$C,$B48,代码提交记录!$I:$I,G$2)),"")</f>
        <v/>
      </c>
      <c r="H48" s="87" t="str">
        <f>IFERROR(COUNTIFS(代码提交记录!$B:$B,$G$14,代码提交记录!$C:$C,$B48,代码提交记录!$I:$I,H$2)/(COUNTIFS(代码提交记录!$B:$B,$H$14,代码提交记录!$C:$C,$B48,代码提交记录!$I:$I,H$2)+COUNTIFS(代码提交记录!$B:$B,$G$14,代码提交记录!$C:$C,$B48,代码提交记录!$I:$I,H$2)),"")</f>
        <v/>
      </c>
    </row>
    <row r="49" spans="2:8">
      <c r="B49" s="83" t="s">
        <v>342</v>
      </c>
      <c r="C49" s="87">
        <f>IFERROR(COUNTIFS(代码提交记录!$B:$B,$G$14,代码提交记录!$C:$C,$B49,代码提交记录!$I:$I,C$2)/(COUNTIFS(代码提交记录!$B:$B,$H$14,代码提交记录!$C:$C,$B49,代码提交记录!$I:$I,C$2)+COUNTIFS(代码提交记录!$B:$B,$G$14,代码提交记录!$C:$C,$B49,代码提交记录!$I:$I,C$2)),"")</f>
        <v>1</v>
      </c>
      <c r="D49" s="87" t="str">
        <f>IFERROR(COUNTIFS(代码提交记录!$B:$B,$G$14,代码提交记录!$C:$C,$B49,代码提交记录!$I:$I,D$2)/(COUNTIFS(代码提交记录!$B:$B,$H$14,代码提交记录!$C:$C,$B49,代码提交记录!$I:$I,D$2)+COUNTIFS(代码提交记录!$B:$B,$G$14,代码提交记录!$C:$C,$B49,代码提交记录!$I:$I,D$2)),"")</f>
        <v/>
      </c>
      <c r="E49" s="87" t="str">
        <f>IFERROR(COUNTIFS(代码提交记录!$B:$B,$G$14,代码提交记录!$C:$C,$B49,代码提交记录!$I:$I,E$2)/(COUNTIFS(代码提交记录!$B:$B,$H$14,代码提交记录!$C:$C,$B49,代码提交记录!$I:$I,E$2)+COUNTIFS(代码提交记录!$B:$B,$G$14,代码提交记录!$C:$C,$B49,代码提交记录!$I:$I,E$2)),"")</f>
        <v/>
      </c>
      <c r="F49" s="87" t="str">
        <f>IFERROR(COUNTIFS(代码提交记录!$B:$B,$G$14,代码提交记录!$C:$C,$B49,代码提交记录!$I:$I,F$2)/(COUNTIFS(代码提交记录!$B:$B,$H$14,代码提交记录!$C:$C,$B49,代码提交记录!$I:$I,F$2)+COUNTIFS(代码提交记录!$B:$B,$G$14,代码提交记录!$C:$C,$B49,代码提交记录!$I:$I,F$2)),"")</f>
        <v/>
      </c>
      <c r="G49" s="87" t="str">
        <f>IFERROR(COUNTIFS(代码提交记录!$B:$B,$G$14,代码提交记录!$C:$C,$B49,代码提交记录!$I:$I,G$2)/(COUNTIFS(代码提交记录!$B:$B,$H$14,代码提交记录!$C:$C,$B49,代码提交记录!$I:$I,G$2)+COUNTIFS(代码提交记录!$B:$B,$G$14,代码提交记录!$C:$C,$B49,代码提交记录!$I:$I,G$2)),"")</f>
        <v/>
      </c>
      <c r="H49" s="87" t="str">
        <f>IFERROR(COUNTIFS(代码提交记录!$B:$B,$G$14,代码提交记录!$C:$C,$B49,代码提交记录!$I:$I,H$2)/(COUNTIFS(代码提交记录!$B:$B,$H$14,代码提交记录!$C:$C,$B49,代码提交记录!$I:$I,H$2)+COUNTIFS(代码提交记录!$B:$B,$G$14,代码提交记录!$C:$C,$B49,代码提交记录!$I:$I,H$2)),"")</f>
        <v/>
      </c>
    </row>
    <row r="50" spans="2:8">
      <c r="B50" s="83" t="s">
        <v>115</v>
      </c>
      <c r="C50" s="87">
        <f>IFERROR(COUNTIFS(代码提交记录!$B:$B,$G$14,代码提交记录!$C:$C,$B50,代码提交记录!$I:$I,C$2)/(COUNTIFS(代码提交记录!$B:$B,$H$14,代码提交记录!$C:$C,$B50,代码提交记录!$I:$I,C$2)+COUNTIFS(代码提交记录!$B:$B,$G$14,代码提交记录!$C:$C,$B50,代码提交记录!$I:$I,C$2)),"")</f>
        <v>1</v>
      </c>
      <c r="D50" s="87" t="str">
        <f>IFERROR(COUNTIFS(代码提交记录!$B:$B,$G$14,代码提交记录!$C:$C,$B50,代码提交记录!$I:$I,D$2)/(COUNTIFS(代码提交记录!$B:$B,$H$14,代码提交记录!$C:$C,$B50,代码提交记录!$I:$I,D$2)+COUNTIFS(代码提交记录!$B:$B,$G$14,代码提交记录!$C:$C,$B50,代码提交记录!$I:$I,D$2)),"")</f>
        <v/>
      </c>
      <c r="E50" s="87" t="str">
        <f>IFERROR(COUNTIFS(代码提交记录!$B:$B,$G$14,代码提交记录!$C:$C,$B50,代码提交记录!$I:$I,E$2)/(COUNTIFS(代码提交记录!$B:$B,$H$14,代码提交记录!$C:$C,$B50,代码提交记录!$I:$I,E$2)+COUNTIFS(代码提交记录!$B:$B,$G$14,代码提交记录!$C:$C,$B50,代码提交记录!$I:$I,E$2)),"")</f>
        <v/>
      </c>
      <c r="F50" s="87" t="str">
        <f>IFERROR(COUNTIFS(代码提交记录!$B:$B,$G$14,代码提交记录!$C:$C,$B50,代码提交记录!$I:$I,F$2)/(COUNTIFS(代码提交记录!$B:$B,$H$14,代码提交记录!$C:$C,$B50,代码提交记录!$I:$I,F$2)+COUNTIFS(代码提交记录!$B:$B,$G$14,代码提交记录!$C:$C,$B50,代码提交记录!$I:$I,F$2)),"")</f>
        <v/>
      </c>
      <c r="G50" s="87" t="str">
        <f>IFERROR(COUNTIFS(代码提交记录!$B:$B,$G$14,代码提交记录!$C:$C,$B50,代码提交记录!$I:$I,G$2)/(COUNTIFS(代码提交记录!$B:$B,$H$14,代码提交记录!$C:$C,$B50,代码提交记录!$I:$I,G$2)+COUNTIFS(代码提交记录!$B:$B,$G$14,代码提交记录!$C:$C,$B50,代码提交记录!$I:$I,G$2)),"")</f>
        <v/>
      </c>
      <c r="H50" s="87" t="str">
        <f>IFERROR(COUNTIFS(代码提交记录!$B:$B,$G$14,代码提交记录!$C:$C,$B50,代码提交记录!$I:$I,H$2)/(COUNTIFS(代码提交记录!$B:$B,$H$14,代码提交记录!$C:$C,$B50,代码提交记录!$I:$I,H$2)+COUNTIFS(代码提交记录!$B:$B,$G$14,代码提交记录!$C:$C,$B50,代码提交记录!$I:$I,H$2)),"")</f>
        <v/>
      </c>
    </row>
    <row r="51" spans="2:8">
      <c r="B51" s="83" t="s">
        <v>87</v>
      </c>
      <c r="C51" s="87">
        <f>IFERROR(COUNTIFS(代码提交记录!$B:$B,$G$14,代码提交记录!$C:$C,$B51,代码提交记录!$I:$I,C$2)/(COUNTIFS(代码提交记录!$B:$B,$H$14,代码提交记录!$C:$C,$B51,代码提交记录!$I:$I,C$2)+COUNTIFS(代码提交记录!$B:$B,$G$14,代码提交记录!$C:$C,$B51,代码提交记录!$I:$I,C$2)),"")</f>
        <v>0.88</v>
      </c>
      <c r="D51" s="87" t="str">
        <f>IFERROR(COUNTIFS(代码提交记录!$B:$B,$G$14,代码提交记录!$C:$C,$B51,代码提交记录!$I:$I,D$2)/(COUNTIFS(代码提交记录!$B:$B,$H$14,代码提交记录!$C:$C,$B51,代码提交记录!$I:$I,D$2)+COUNTIFS(代码提交记录!$B:$B,$G$14,代码提交记录!$C:$C,$B51,代码提交记录!$I:$I,D$2)),"")</f>
        <v/>
      </c>
      <c r="E51" s="87" t="str">
        <f>IFERROR(COUNTIFS(代码提交记录!$B:$B,$G$14,代码提交记录!$C:$C,$B51,代码提交记录!$I:$I,E$2)/(COUNTIFS(代码提交记录!$B:$B,$H$14,代码提交记录!$C:$C,$B51,代码提交记录!$I:$I,E$2)+COUNTIFS(代码提交记录!$B:$B,$G$14,代码提交记录!$C:$C,$B51,代码提交记录!$I:$I,E$2)),"")</f>
        <v/>
      </c>
      <c r="F51" s="87" t="str">
        <f>IFERROR(COUNTIFS(代码提交记录!$B:$B,$G$14,代码提交记录!$C:$C,$B51,代码提交记录!$I:$I,F$2)/(COUNTIFS(代码提交记录!$B:$B,$H$14,代码提交记录!$C:$C,$B51,代码提交记录!$I:$I,F$2)+COUNTIFS(代码提交记录!$B:$B,$G$14,代码提交记录!$C:$C,$B51,代码提交记录!$I:$I,F$2)),"")</f>
        <v/>
      </c>
      <c r="G51" s="87" t="str">
        <f>IFERROR(COUNTIFS(代码提交记录!$B:$B,$G$14,代码提交记录!$C:$C,$B51,代码提交记录!$I:$I,G$2)/(COUNTIFS(代码提交记录!$B:$B,$H$14,代码提交记录!$C:$C,$B51,代码提交记录!$I:$I,G$2)+COUNTIFS(代码提交记录!$B:$B,$G$14,代码提交记录!$C:$C,$B51,代码提交记录!$I:$I,G$2)),"")</f>
        <v/>
      </c>
      <c r="H51" s="87" t="str">
        <f>IFERROR(COUNTIFS(代码提交记录!$B:$B,$G$14,代码提交记录!$C:$C,$B51,代码提交记录!$I:$I,H$2)/(COUNTIFS(代码提交记录!$B:$B,$H$14,代码提交记录!$C:$C,$B51,代码提交记录!$I:$I,H$2)+COUNTIFS(代码提交记录!$B:$B,$G$14,代码提交记录!$C:$C,$B51,代码提交记录!$I:$I,H$2)),"")</f>
        <v/>
      </c>
    </row>
    <row r="52" spans="2:8">
      <c r="B52" s="83" t="s">
        <v>198</v>
      </c>
      <c r="C52" s="87">
        <f>IFERROR(COUNTIFS(代码提交记录!$B:$B,$G$14,代码提交记录!$C:$C,$B52,代码提交记录!$I:$I,C$2)/(COUNTIFS(代码提交记录!$B:$B,$H$14,代码提交记录!$C:$C,$B52,代码提交记录!$I:$I,C$2)+COUNTIFS(代码提交记录!$B:$B,$G$14,代码提交记录!$C:$C,$B52,代码提交记录!$I:$I,C$2)),"")</f>
        <v>1</v>
      </c>
      <c r="D52" s="87" t="str">
        <f>IFERROR(COUNTIFS(代码提交记录!$B:$B,$G$14,代码提交记录!$C:$C,$B52,代码提交记录!$I:$I,D$2)/(COUNTIFS(代码提交记录!$B:$B,$H$14,代码提交记录!$C:$C,$B52,代码提交记录!$I:$I,D$2)+COUNTIFS(代码提交记录!$B:$B,$G$14,代码提交记录!$C:$C,$B52,代码提交记录!$I:$I,D$2)),"")</f>
        <v/>
      </c>
      <c r="E52" s="87" t="str">
        <f>IFERROR(COUNTIFS(代码提交记录!$B:$B,$G$14,代码提交记录!$C:$C,$B52,代码提交记录!$I:$I,E$2)/(COUNTIFS(代码提交记录!$B:$B,$H$14,代码提交记录!$C:$C,$B52,代码提交记录!$I:$I,E$2)+COUNTIFS(代码提交记录!$B:$B,$G$14,代码提交记录!$C:$C,$B52,代码提交记录!$I:$I,E$2)),"")</f>
        <v/>
      </c>
      <c r="F52" s="87" t="str">
        <f>IFERROR(COUNTIFS(代码提交记录!$B:$B,$G$14,代码提交记录!$C:$C,$B52,代码提交记录!$I:$I,F$2)/(COUNTIFS(代码提交记录!$B:$B,$H$14,代码提交记录!$C:$C,$B52,代码提交记录!$I:$I,F$2)+COUNTIFS(代码提交记录!$B:$B,$G$14,代码提交记录!$C:$C,$B52,代码提交记录!$I:$I,F$2)),"")</f>
        <v/>
      </c>
      <c r="G52" s="87" t="str">
        <f>IFERROR(COUNTIFS(代码提交记录!$B:$B,$G$14,代码提交记录!$C:$C,$B52,代码提交记录!$I:$I,G$2)/(COUNTIFS(代码提交记录!$B:$B,$H$14,代码提交记录!$C:$C,$B52,代码提交记录!$I:$I,G$2)+COUNTIFS(代码提交记录!$B:$B,$G$14,代码提交记录!$C:$C,$B52,代码提交记录!$I:$I,G$2)),"")</f>
        <v/>
      </c>
      <c r="H52" s="87" t="str">
        <f>IFERROR(COUNTIFS(代码提交记录!$B:$B,$G$14,代码提交记录!$C:$C,$B52,代码提交记录!$I:$I,H$2)/(COUNTIFS(代码提交记录!$B:$B,$H$14,代码提交记录!$C:$C,$B52,代码提交记录!$I:$I,H$2)+COUNTIFS(代码提交记录!$B:$B,$G$14,代码提交记录!$C:$C,$B52,代码提交记录!$I:$I,H$2)),"")</f>
        <v/>
      </c>
    </row>
    <row r="53" spans="2:8">
      <c r="B53" s="83" t="s">
        <v>62</v>
      </c>
      <c r="C53" s="87">
        <f>IFERROR(COUNTIFS(代码提交记录!$B:$B,$G$14,代码提交记录!$C:$C,$B53,代码提交记录!$I:$I,C$2)/(COUNTIFS(代码提交记录!$B:$B,$H$14,代码提交记录!$C:$C,$B53,代码提交记录!$I:$I,C$2)+COUNTIFS(代码提交记录!$B:$B,$G$14,代码提交记录!$C:$C,$B53,代码提交记录!$I:$I,C$2)),"")</f>
        <v>1</v>
      </c>
      <c r="D53" s="87" t="str">
        <f>IFERROR(COUNTIFS(代码提交记录!$B:$B,$G$14,代码提交记录!$C:$C,$B53,代码提交记录!$I:$I,D$2)/(COUNTIFS(代码提交记录!$B:$B,$H$14,代码提交记录!$C:$C,$B53,代码提交记录!$I:$I,D$2)+COUNTIFS(代码提交记录!$B:$B,$G$14,代码提交记录!$C:$C,$B53,代码提交记录!$I:$I,D$2)),"")</f>
        <v/>
      </c>
      <c r="E53" s="87" t="str">
        <f>IFERROR(COUNTIFS(代码提交记录!$B:$B,$G$14,代码提交记录!$C:$C,$B53,代码提交记录!$I:$I,E$2)/(COUNTIFS(代码提交记录!$B:$B,$H$14,代码提交记录!$C:$C,$B53,代码提交记录!$I:$I,E$2)+COUNTIFS(代码提交记录!$B:$B,$G$14,代码提交记录!$C:$C,$B53,代码提交记录!$I:$I,E$2)),"")</f>
        <v/>
      </c>
      <c r="F53" s="87" t="str">
        <f>IFERROR(COUNTIFS(代码提交记录!$B:$B,$G$14,代码提交记录!$C:$C,$B53,代码提交记录!$I:$I,F$2)/(COUNTIFS(代码提交记录!$B:$B,$H$14,代码提交记录!$C:$C,$B53,代码提交记录!$I:$I,F$2)+COUNTIFS(代码提交记录!$B:$B,$G$14,代码提交记录!$C:$C,$B53,代码提交记录!$I:$I,F$2)),"")</f>
        <v/>
      </c>
      <c r="G53" s="87" t="str">
        <f>IFERROR(COUNTIFS(代码提交记录!$B:$B,$G$14,代码提交记录!$C:$C,$B53,代码提交记录!$I:$I,G$2)/(COUNTIFS(代码提交记录!$B:$B,$H$14,代码提交记录!$C:$C,$B53,代码提交记录!$I:$I,G$2)+COUNTIFS(代码提交记录!$B:$B,$G$14,代码提交记录!$C:$C,$B53,代码提交记录!$I:$I,G$2)),"")</f>
        <v/>
      </c>
      <c r="H53" s="87" t="str">
        <f>IFERROR(COUNTIFS(代码提交记录!$B:$B,$G$14,代码提交记录!$C:$C,$B53,代码提交记录!$I:$I,H$2)/(COUNTIFS(代码提交记录!$B:$B,$H$14,代码提交记录!$C:$C,$B53,代码提交记录!$I:$I,H$2)+COUNTIFS(代码提交记录!$B:$B,$G$14,代码提交记录!$C:$C,$B53,代码提交记录!$I:$I,H$2)),"")</f>
        <v/>
      </c>
    </row>
    <row r="54" spans="2:8">
      <c r="B54" s="83" t="s">
        <v>166</v>
      </c>
      <c r="C54" s="87">
        <f>IFERROR(COUNTIFS(代码提交记录!$B:$B,$G$14,代码提交记录!$C:$C,$B54,代码提交记录!$I:$I,C$2)/(COUNTIFS(代码提交记录!$B:$B,$H$14,代码提交记录!$C:$C,$B54,代码提交记录!$I:$I,C$2)+COUNTIFS(代码提交记录!$B:$B,$G$14,代码提交记录!$C:$C,$B54,代码提交记录!$I:$I,C$2)),"")</f>
        <v>1</v>
      </c>
      <c r="D54" s="87" t="str">
        <f>IFERROR(COUNTIFS(代码提交记录!$B:$B,$G$14,代码提交记录!$C:$C,$B54,代码提交记录!$I:$I,D$2)/(COUNTIFS(代码提交记录!$B:$B,$H$14,代码提交记录!$C:$C,$B54,代码提交记录!$I:$I,D$2)+COUNTIFS(代码提交记录!$B:$B,$G$14,代码提交记录!$C:$C,$B54,代码提交记录!$I:$I,D$2)),"")</f>
        <v/>
      </c>
      <c r="E54" s="87" t="str">
        <f>IFERROR(COUNTIFS(代码提交记录!$B:$B,$G$14,代码提交记录!$C:$C,$B54,代码提交记录!$I:$I,E$2)/(COUNTIFS(代码提交记录!$B:$B,$H$14,代码提交记录!$C:$C,$B54,代码提交记录!$I:$I,E$2)+COUNTIFS(代码提交记录!$B:$B,$G$14,代码提交记录!$C:$C,$B54,代码提交记录!$I:$I,E$2)),"")</f>
        <v/>
      </c>
      <c r="F54" s="87" t="str">
        <f>IFERROR(COUNTIFS(代码提交记录!$B:$B,$G$14,代码提交记录!$C:$C,$B54,代码提交记录!$I:$I,F$2)/(COUNTIFS(代码提交记录!$B:$B,$H$14,代码提交记录!$C:$C,$B54,代码提交记录!$I:$I,F$2)+COUNTIFS(代码提交记录!$B:$B,$G$14,代码提交记录!$C:$C,$B54,代码提交记录!$I:$I,F$2)),"")</f>
        <v/>
      </c>
      <c r="G54" s="87" t="str">
        <f>IFERROR(COUNTIFS(代码提交记录!$B:$B,$G$14,代码提交记录!$C:$C,$B54,代码提交记录!$I:$I,G$2)/(COUNTIFS(代码提交记录!$B:$B,$H$14,代码提交记录!$C:$C,$B54,代码提交记录!$I:$I,G$2)+COUNTIFS(代码提交记录!$B:$B,$G$14,代码提交记录!$C:$C,$B54,代码提交记录!$I:$I,G$2)),"")</f>
        <v/>
      </c>
      <c r="H54" s="87" t="str">
        <f>IFERROR(COUNTIFS(代码提交记录!$B:$B,$G$14,代码提交记录!$C:$C,$B54,代码提交记录!$I:$I,H$2)/(COUNTIFS(代码提交记录!$B:$B,$H$14,代码提交记录!$C:$C,$B54,代码提交记录!$I:$I,H$2)+COUNTIFS(代码提交记录!$B:$B,$G$14,代码提交记录!$C:$C,$B54,代码提交记录!$I:$I,H$2)),"")</f>
        <v/>
      </c>
    </row>
    <row r="55" spans="2:8">
      <c r="B55" s="83" t="s">
        <v>73</v>
      </c>
      <c r="C55" s="87">
        <f>IFERROR(COUNTIFS(代码提交记录!$B:$B,$G$14,代码提交记录!$C:$C,$B55,代码提交记录!$I:$I,C$2)/(COUNTIFS(代码提交记录!$B:$B,$H$14,代码提交记录!$C:$C,$B55,代码提交记录!$I:$I,C$2)+COUNTIFS(代码提交记录!$B:$B,$G$14,代码提交记录!$C:$C,$B55,代码提交记录!$I:$I,C$2)),"")</f>
        <v>0.964285714285714</v>
      </c>
      <c r="D55" s="87" t="str">
        <f>IFERROR(COUNTIFS(代码提交记录!$B:$B,$G$14,代码提交记录!$C:$C,$B55,代码提交记录!$I:$I,D$2)/(COUNTIFS(代码提交记录!$B:$B,$H$14,代码提交记录!$C:$C,$B55,代码提交记录!$I:$I,D$2)+COUNTIFS(代码提交记录!$B:$B,$G$14,代码提交记录!$C:$C,$B55,代码提交记录!$I:$I,D$2)),"")</f>
        <v/>
      </c>
      <c r="E55" s="87" t="str">
        <f>IFERROR(COUNTIFS(代码提交记录!$B:$B,$G$14,代码提交记录!$C:$C,$B55,代码提交记录!$I:$I,E$2)/(COUNTIFS(代码提交记录!$B:$B,$H$14,代码提交记录!$C:$C,$B55,代码提交记录!$I:$I,E$2)+COUNTIFS(代码提交记录!$B:$B,$G$14,代码提交记录!$C:$C,$B55,代码提交记录!$I:$I,E$2)),"")</f>
        <v/>
      </c>
      <c r="F55" s="87" t="str">
        <f>IFERROR(COUNTIFS(代码提交记录!$B:$B,$G$14,代码提交记录!$C:$C,$B55,代码提交记录!$I:$I,F$2)/(COUNTIFS(代码提交记录!$B:$B,$H$14,代码提交记录!$C:$C,$B55,代码提交记录!$I:$I,F$2)+COUNTIFS(代码提交记录!$B:$B,$G$14,代码提交记录!$C:$C,$B55,代码提交记录!$I:$I,F$2)),"")</f>
        <v/>
      </c>
      <c r="G55" s="87" t="str">
        <f>IFERROR(COUNTIFS(代码提交记录!$B:$B,$G$14,代码提交记录!$C:$C,$B55,代码提交记录!$I:$I,G$2)/(COUNTIFS(代码提交记录!$B:$B,$H$14,代码提交记录!$C:$C,$B55,代码提交记录!$I:$I,G$2)+COUNTIFS(代码提交记录!$B:$B,$G$14,代码提交记录!$C:$C,$B55,代码提交记录!$I:$I,G$2)),"")</f>
        <v/>
      </c>
      <c r="H55" s="87" t="str">
        <f>IFERROR(COUNTIFS(代码提交记录!$B:$B,$G$14,代码提交记录!$C:$C,$B55,代码提交记录!$I:$I,H$2)/(COUNTIFS(代码提交记录!$B:$B,$H$14,代码提交记录!$C:$C,$B55,代码提交记录!$I:$I,H$2)+COUNTIFS(代码提交记录!$B:$B,$G$14,代码提交记录!$C:$C,$B55,代码提交记录!$I:$I,H$2)),"")</f>
        <v/>
      </c>
    </row>
    <row r="56" spans="2:8">
      <c r="B56" s="83" t="s">
        <v>84</v>
      </c>
      <c r="C56" s="87">
        <f>IFERROR(COUNTIFS(代码提交记录!$B:$B,$G$14,代码提交记录!$C:$C,$B56,代码提交记录!$I:$I,C$2)/(COUNTIFS(代码提交记录!$B:$B,$H$14,代码提交记录!$C:$C,$B56,代码提交记录!$I:$I,C$2)+COUNTIFS(代码提交记录!$B:$B,$G$14,代码提交记录!$C:$C,$B56,代码提交记录!$I:$I,C$2)),"")</f>
        <v>0.142857142857143</v>
      </c>
      <c r="D56" s="87" t="str">
        <f>IFERROR(COUNTIFS(代码提交记录!$B:$B,$G$14,代码提交记录!$C:$C,$B56,代码提交记录!$I:$I,D$2)/(COUNTIFS(代码提交记录!$B:$B,$H$14,代码提交记录!$C:$C,$B56,代码提交记录!$I:$I,D$2)+COUNTIFS(代码提交记录!$B:$B,$G$14,代码提交记录!$C:$C,$B56,代码提交记录!$I:$I,D$2)),"")</f>
        <v/>
      </c>
      <c r="E56" s="87" t="str">
        <f>IFERROR(COUNTIFS(代码提交记录!$B:$B,$G$14,代码提交记录!$C:$C,$B56,代码提交记录!$I:$I,E$2)/(COUNTIFS(代码提交记录!$B:$B,$H$14,代码提交记录!$C:$C,$B56,代码提交记录!$I:$I,E$2)+COUNTIFS(代码提交记录!$B:$B,$G$14,代码提交记录!$C:$C,$B56,代码提交记录!$I:$I,E$2)),"")</f>
        <v/>
      </c>
      <c r="F56" s="87" t="str">
        <f>IFERROR(COUNTIFS(代码提交记录!$B:$B,$G$14,代码提交记录!$C:$C,$B56,代码提交记录!$I:$I,F$2)/(COUNTIFS(代码提交记录!$B:$B,$H$14,代码提交记录!$C:$C,$B56,代码提交记录!$I:$I,F$2)+COUNTIFS(代码提交记录!$B:$B,$G$14,代码提交记录!$C:$C,$B56,代码提交记录!$I:$I,F$2)),"")</f>
        <v/>
      </c>
      <c r="G56" s="87" t="str">
        <f>IFERROR(COUNTIFS(代码提交记录!$B:$B,$G$14,代码提交记录!$C:$C,$B56,代码提交记录!$I:$I,G$2)/(COUNTIFS(代码提交记录!$B:$B,$H$14,代码提交记录!$C:$C,$B56,代码提交记录!$I:$I,G$2)+COUNTIFS(代码提交记录!$B:$B,$G$14,代码提交记录!$C:$C,$B56,代码提交记录!$I:$I,G$2)),"")</f>
        <v/>
      </c>
      <c r="H56" s="87" t="str">
        <f>IFERROR(COUNTIFS(代码提交记录!$B:$B,$G$14,代码提交记录!$C:$C,$B56,代码提交记录!$I:$I,H$2)/(COUNTIFS(代码提交记录!$B:$B,$H$14,代码提交记录!$C:$C,$B56,代码提交记录!$I:$I,H$2)+COUNTIFS(代码提交记录!$B:$B,$G$14,代码提交记录!$C:$C,$B56,代码提交记录!$I:$I,H$2)),"")</f>
        <v/>
      </c>
    </row>
    <row r="57" spans="2:8">
      <c r="B57" s="83" t="s">
        <v>177</v>
      </c>
      <c r="C57" s="87">
        <f>IFERROR(COUNTIFS(代码提交记录!$B:$B,$G$14,代码提交记录!$C:$C,$B57,代码提交记录!$I:$I,C$2)/(COUNTIFS(代码提交记录!$B:$B,$H$14,代码提交记录!$C:$C,$B57,代码提交记录!$I:$I,C$2)+COUNTIFS(代码提交记录!$B:$B,$G$14,代码提交记录!$C:$C,$B57,代码提交记录!$I:$I,C$2)),"")</f>
        <v>1</v>
      </c>
      <c r="D57" s="87" t="str">
        <f>IFERROR(COUNTIFS(代码提交记录!$B:$B,$G$14,代码提交记录!$C:$C,$B57,代码提交记录!$I:$I,D$2)/(COUNTIFS(代码提交记录!$B:$B,$H$14,代码提交记录!$C:$C,$B57,代码提交记录!$I:$I,D$2)+COUNTIFS(代码提交记录!$B:$B,$G$14,代码提交记录!$C:$C,$B57,代码提交记录!$I:$I,D$2)),"")</f>
        <v/>
      </c>
      <c r="E57" s="87" t="str">
        <f>IFERROR(COUNTIFS(代码提交记录!$B:$B,$G$14,代码提交记录!$C:$C,$B57,代码提交记录!$I:$I,E$2)/(COUNTIFS(代码提交记录!$B:$B,$H$14,代码提交记录!$C:$C,$B57,代码提交记录!$I:$I,E$2)+COUNTIFS(代码提交记录!$B:$B,$G$14,代码提交记录!$C:$C,$B57,代码提交记录!$I:$I,E$2)),"")</f>
        <v/>
      </c>
      <c r="F57" s="87" t="str">
        <f>IFERROR(COUNTIFS(代码提交记录!$B:$B,$G$14,代码提交记录!$C:$C,$B57,代码提交记录!$I:$I,F$2)/(COUNTIFS(代码提交记录!$B:$B,$H$14,代码提交记录!$C:$C,$B57,代码提交记录!$I:$I,F$2)+COUNTIFS(代码提交记录!$B:$B,$G$14,代码提交记录!$C:$C,$B57,代码提交记录!$I:$I,F$2)),"")</f>
        <v/>
      </c>
      <c r="G57" s="87" t="str">
        <f>IFERROR(COUNTIFS(代码提交记录!$B:$B,$G$14,代码提交记录!$C:$C,$B57,代码提交记录!$I:$I,G$2)/(COUNTIFS(代码提交记录!$B:$B,$H$14,代码提交记录!$C:$C,$B57,代码提交记录!$I:$I,G$2)+COUNTIFS(代码提交记录!$B:$B,$G$14,代码提交记录!$C:$C,$B57,代码提交记录!$I:$I,G$2)),"")</f>
        <v/>
      </c>
      <c r="H57" s="87" t="str">
        <f>IFERROR(COUNTIFS(代码提交记录!$B:$B,$G$14,代码提交记录!$C:$C,$B57,代码提交记录!$I:$I,H$2)/(COUNTIFS(代码提交记录!$B:$B,$H$14,代码提交记录!$C:$C,$B57,代码提交记录!$I:$I,H$2)+COUNTIFS(代码提交记录!$B:$B,$G$14,代码提交记录!$C:$C,$B57,代码提交记录!$I:$I,H$2)),"")</f>
        <v/>
      </c>
    </row>
    <row r="58" spans="2:8">
      <c r="B58" s="83" t="s">
        <v>77</v>
      </c>
      <c r="C58" s="87">
        <f>IFERROR(COUNTIFS(代码提交记录!$B:$B,$G$14,代码提交记录!$C:$C,$B58,代码提交记录!$I:$I,C$2)/(COUNTIFS(代码提交记录!$B:$B,$H$14,代码提交记录!$C:$C,$B58,代码提交记录!$I:$I,C$2)+COUNTIFS(代码提交记录!$B:$B,$G$14,代码提交记录!$C:$C,$B58,代码提交记录!$I:$I,C$2)),"")</f>
        <v>0.466666666666667</v>
      </c>
      <c r="D58" s="87" t="str">
        <f>IFERROR(COUNTIFS(代码提交记录!$B:$B,$G$14,代码提交记录!$C:$C,$B58,代码提交记录!$I:$I,D$2)/(COUNTIFS(代码提交记录!$B:$B,$H$14,代码提交记录!$C:$C,$B58,代码提交记录!$I:$I,D$2)+COUNTIFS(代码提交记录!$B:$B,$G$14,代码提交记录!$C:$C,$B58,代码提交记录!$I:$I,D$2)),"")</f>
        <v/>
      </c>
      <c r="E58" s="87" t="str">
        <f>IFERROR(COUNTIFS(代码提交记录!$B:$B,$G$14,代码提交记录!$C:$C,$B58,代码提交记录!$I:$I,E$2)/(COUNTIFS(代码提交记录!$B:$B,$H$14,代码提交记录!$C:$C,$B58,代码提交记录!$I:$I,E$2)+COUNTIFS(代码提交记录!$B:$B,$G$14,代码提交记录!$C:$C,$B58,代码提交记录!$I:$I,E$2)),"")</f>
        <v/>
      </c>
      <c r="F58" s="87" t="str">
        <f>IFERROR(COUNTIFS(代码提交记录!$B:$B,$G$14,代码提交记录!$C:$C,$B58,代码提交记录!$I:$I,F$2)/(COUNTIFS(代码提交记录!$B:$B,$H$14,代码提交记录!$C:$C,$B58,代码提交记录!$I:$I,F$2)+COUNTIFS(代码提交记录!$B:$B,$G$14,代码提交记录!$C:$C,$B58,代码提交记录!$I:$I,F$2)),"")</f>
        <v/>
      </c>
      <c r="G58" s="87" t="str">
        <f>IFERROR(COUNTIFS(代码提交记录!$B:$B,$G$14,代码提交记录!$C:$C,$B58,代码提交记录!$I:$I,G$2)/(COUNTIFS(代码提交记录!$B:$B,$H$14,代码提交记录!$C:$C,$B58,代码提交记录!$I:$I,G$2)+COUNTIFS(代码提交记录!$B:$B,$G$14,代码提交记录!$C:$C,$B58,代码提交记录!$I:$I,G$2)),"")</f>
        <v/>
      </c>
      <c r="H58" s="87" t="str">
        <f>IFERROR(COUNTIFS(代码提交记录!$B:$B,$G$14,代码提交记录!$C:$C,$B58,代码提交记录!$I:$I,H$2)/(COUNTIFS(代码提交记录!$B:$B,$H$14,代码提交记录!$C:$C,$B58,代码提交记录!$I:$I,H$2)+COUNTIFS(代码提交记录!$B:$B,$G$14,代码提交记录!$C:$C,$B58,代码提交记录!$I:$I,H$2)),"")</f>
        <v/>
      </c>
    </row>
    <row r="59" spans="2:8">
      <c r="B59" s="83" t="s">
        <v>196</v>
      </c>
      <c r="C59" s="87">
        <f>IFERROR(COUNTIFS(代码提交记录!$B:$B,$G$14,代码提交记录!$C:$C,$B59,代码提交记录!$I:$I,C$2)/(COUNTIFS(代码提交记录!$B:$B,$H$14,代码提交记录!$C:$C,$B59,代码提交记录!$I:$I,C$2)+COUNTIFS(代码提交记录!$B:$B,$G$14,代码提交记录!$C:$C,$B59,代码提交记录!$I:$I,C$2)),"")</f>
        <v>1</v>
      </c>
      <c r="D59" s="87" t="str">
        <f>IFERROR(COUNTIFS(代码提交记录!$B:$B,$G$14,代码提交记录!$C:$C,$B59,代码提交记录!$I:$I,D$2)/(COUNTIFS(代码提交记录!$B:$B,$H$14,代码提交记录!$C:$C,$B59,代码提交记录!$I:$I,D$2)+COUNTIFS(代码提交记录!$B:$B,$G$14,代码提交记录!$C:$C,$B59,代码提交记录!$I:$I,D$2)),"")</f>
        <v/>
      </c>
      <c r="E59" s="87" t="str">
        <f>IFERROR(COUNTIFS(代码提交记录!$B:$B,$G$14,代码提交记录!$C:$C,$B59,代码提交记录!$I:$I,E$2)/(COUNTIFS(代码提交记录!$B:$B,$H$14,代码提交记录!$C:$C,$B59,代码提交记录!$I:$I,E$2)+COUNTIFS(代码提交记录!$B:$B,$G$14,代码提交记录!$C:$C,$B59,代码提交记录!$I:$I,E$2)),"")</f>
        <v/>
      </c>
      <c r="F59" s="87" t="str">
        <f>IFERROR(COUNTIFS(代码提交记录!$B:$B,$G$14,代码提交记录!$C:$C,$B59,代码提交记录!$I:$I,F$2)/(COUNTIFS(代码提交记录!$B:$B,$H$14,代码提交记录!$C:$C,$B59,代码提交记录!$I:$I,F$2)+COUNTIFS(代码提交记录!$B:$B,$G$14,代码提交记录!$C:$C,$B59,代码提交记录!$I:$I,F$2)),"")</f>
        <v/>
      </c>
      <c r="G59" s="87" t="str">
        <f>IFERROR(COUNTIFS(代码提交记录!$B:$B,$G$14,代码提交记录!$C:$C,$B59,代码提交记录!$I:$I,G$2)/(COUNTIFS(代码提交记录!$B:$B,$H$14,代码提交记录!$C:$C,$B59,代码提交记录!$I:$I,G$2)+COUNTIFS(代码提交记录!$B:$B,$G$14,代码提交记录!$C:$C,$B59,代码提交记录!$I:$I,G$2)),"")</f>
        <v/>
      </c>
      <c r="H59" s="87" t="str">
        <f>IFERROR(COUNTIFS(代码提交记录!$B:$B,$G$14,代码提交记录!$C:$C,$B59,代码提交记录!$I:$I,H$2)/(COUNTIFS(代码提交记录!$B:$B,$H$14,代码提交记录!$C:$C,$B59,代码提交记录!$I:$I,H$2)+COUNTIFS(代码提交记录!$B:$B,$G$14,代码提交记录!$C:$C,$B59,代码提交记录!$I:$I,H$2)),"")</f>
        <v/>
      </c>
    </row>
    <row r="60" spans="2:8">
      <c r="B60" s="83" t="s">
        <v>56</v>
      </c>
      <c r="C60" s="87">
        <f>IFERROR(COUNTIFS(代码提交记录!$B:$B,$G$14,代码提交记录!$C:$C,$B60,代码提交记录!$I:$I,C$2)/(COUNTIFS(代码提交记录!$B:$B,$H$14,代码提交记录!$C:$C,$B60,代码提交记录!$I:$I,C$2)+COUNTIFS(代码提交记录!$B:$B,$G$14,代码提交记录!$C:$C,$B60,代码提交记录!$I:$I,C$2)),"")</f>
        <v>1</v>
      </c>
      <c r="D60" s="87" t="str">
        <f>IFERROR(COUNTIFS(代码提交记录!$B:$B,$G$14,代码提交记录!$C:$C,$B60,代码提交记录!$I:$I,D$2)/(COUNTIFS(代码提交记录!$B:$B,$H$14,代码提交记录!$C:$C,$B60,代码提交记录!$I:$I,D$2)+COUNTIFS(代码提交记录!$B:$B,$G$14,代码提交记录!$C:$C,$B60,代码提交记录!$I:$I,D$2)),"")</f>
        <v/>
      </c>
      <c r="E60" s="87" t="str">
        <f>IFERROR(COUNTIFS(代码提交记录!$B:$B,$G$14,代码提交记录!$C:$C,$B60,代码提交记录!$I:$I,E$2)/(COUNTIFS(代码提交记录!$B:$B,$H$14,代码提交记录!$C:$C,$B60,代码提交记录!$I:$I,E$2)+COUNTIFS(代码提交记录!$B:$B,$G$14,代码提交记录!$C:$C,$B60,代码提交记录!$I:$I,E$2)),"")</f>
        <v/>
      </c>
      <c r="F60" s="87" t="str">
        <f>IFERROR(COUNTIFS(代码提交记录!$B:$B,$G$14,代码提交记录!$C:$C,$B60,代码提交记录!$I:$I,F$2)/(COUNTIFS(代码提交记录!$B:$B,$H$14,代码提交记录!$C:$C,$B60,代码提交记录!$I:$I,F$2)+COUNTIFS(代码提交记录!$B:$B,$G$14,代码提交记录!$C:$C,$B60,代码提交记录!$I:$I,F$2)),"")</f>
        <v/>
      </c>
      <c r="G60" s="87" t="str">
        <f>IFERROR(COUNTIFS(代码提交记录!$B:$B,$G$14,代码提交记录!$C:$C,$B60,代码提交记录!$I:$I,G$2)/(COUNTIFS(代码提交记录!$B:$B,$H$14,代码提交记录!$C:$C,$B60,代码提交记录!$I:$I,G$2)+COUNTIFS(代码提交记录!$B:$B,$G$14,代码提交记录!$C:$C,$B60,代码提交记录!$I:$I,G$2)),"")</f>
        <v/>
      </c>
      <c r="H60" s="87" t="str">
        <f>IFERROR(COUNTIFS(代码提交记录!$B:$B,$G$14,代码提交记录!$C:$C,$B60,代码提交记录!$I:$I,H$2)/(COUNTIFS(代码提交记录!$B:$B,$H$14,代码提交记录!$C:$C,$B60,代码提交记录!$I:$I,H$2)+COUNTIFS(代码提交记录!$B:$B,$G$14,代码提交记录!$C:$C,$B60,代码提交记录!$I:$I,H$2)),"")</f>
        <v/>
      </c>
    </row>
    <row r="61" spans="2:8">
      <c r="B61" s="83" t="s">
        <v>407</v>
      </c>
      <c r="C61" s="87">
        <f>IFERROR(COUNTIFS(代码提交记录!$B:$B,$G$14,代码提交记录!$C:$C,$B61,代码提交记录!$I:$I,C$2)/(COUNTIFS(代码提交记录!$B:$B,$H$14,代码提交记录!$C:$C,$B61,代码提交记录!$I:$I,C$2)+COUNTIFS(代码提交记录!$B:$B,$G$14,代码提交记录!$C:$C,$B61,代码提交记录!$I:$I,C$2)),"")</f>
        <v>1</v>
      </c>
      <c r="D61" s="87" t="str">
        <f>IFERROR(COUNTIFS(代码提交记录!$B:$B,$G$14,代码提交记录!$C:$C,$B61,代码提交记录!$I:$I,D$2)/(COUNTIFS(代码提交记录!$B:$B,$H$14,代码提交记录!$C:$C,$B61,代码提交记录!$I:$I,D$2)+COUNTIFS(代码提交记录!$B:$B,$G$14,代码提交记录!$C:$C,$B61,代码提交记录!$I:$I,D$2)),"")</f>
        <v/>
      </c>
      <c r="E61" s="87" t="str">
        <f>IFERROR(COUNTIFS(代码提交记录!$B:$B,$G$14,代码提交记录!$C:$C,$B61,代码提交记录!$I:$I,E$2)/(COUNTIFS(代码提交记录!$B:$B,$H$14,代码提交记录!$C:$C,$B61,代码提交记录!$I:$I,E$2)+COUNTIFS(代码提交记录!$B:$B,$G$14,代码提交记录!$C:$C,$B61,代码提交记录!$I:$I,E$2)),"")</f>
        <v/>
      </c>
      <c r="F61" s="87" t="str">
        <f>IFERROR(COUNTIFS(代码提交记录!$B:$B,$G$14,代码提交记录!$C:$C,$B61,代码提交记录!$I:$I,F$2)/(COUNTIFS(代码提交记录!$B:$B,$H$14,代码提交记录!$C:$C,$B61,代码提交记录!$I:$I,F$2)+COUNTIFS(代码提交记录!$B:$B,$G$14,代码提交记录!$C:$C,$B61,代码提交记录!$I:$I,F$2)),"")</f>
        <v/>
      </c>
      <c r="G61" s="87" t="str">
        <f>IFERROR(COUNTIFS(代码提交记录!$B:$B,$G$14,代码提交记录!$C:$C,$B61,代码提交记录!$I:$I,G$2)/(COUNTIFS(代码提交记录!$B:$B,$H$14,代码提交记录!$C:$C,$B61,代码提交记录!$I:$I,G$2)+COUNTIFS(代码提交记录!$B:$B,$G$14,代码提交记录!$C:$C,$B61,代码提交记录!$I:$I,G$2)),"")</f>
        <v/>
      </c>
      <c r="H61" s="87" t="str">
        <f>IFERROR(COUNTIFS(代码提交记录!$B:$B,$G$14,代码提交记录!$C:$C,$B61,代码提交记录!$I:$I,H$2)/(COUNTIFS(代码提交记录!$B:$B,$H$14,代码提交记录!$C:$C,$B61,代码提交记录!$I:$I,H$2)+COUNTIFS(代码提交记录!$B:$B,$G$14,代码提交记录!$C:$C,$B61,代码提交记录!$I:$I,H$2)),"")</f>
        <v/>
      </c>
    </row>
    <row r="62" spans="2:8">
      <c r="B62" s="83" t="s">
        <v>431</v>
      </c>
      <c r="C62" s="87">
        <f>IFERROR(COUNTIFS(代码提交记录!$B:$B,$G$14,代码提交记录!$C:$C,$B62,代码提交记录!$I:$I,C$2)/(COUNTIFS(代码提交记录!$B:$B,$H$14,代码提交记录!$C:$C,$B62,代码提交记录!$I:$I,C$2)+COUNTIFS(代码提交记录!$B:$B,$G$14,代码提交记录!$C:$C,$B62,代码提交记录!$I:$I,C$2)),"")</f>
        <v>1</v>
      </c>
      <c r="D62" s="87" t="str">
        <f>IFERROR(COUNTIFS(代码提交记录!$B:$B,$G$14,代码提交记录!$C:$C,$B62,代码提交记录!$I:$I,D$2)/(COUNTIFS(代码提交记录!$B:$B,$H$14,代码提交记录!$C:$C,$B62,代码提交记录!$I:$I,D$2)+COUNTIFS(代码提交记录!$B:$B,$G$14,代码提交记录!$C:$C,$B62,代码提交记录!$I:$I,D$2)),"")</f>
        <v/>
      </c>
      <c r="E62" s="87" t="str">
        <f>IFERROR(COUNTIFS(代码提交记录!$B:$B,$G$14,代码提交记录!$C:$C,$B62,代码提交记录!$I:$I,E$2)/(COUNTIFS(代码提交记录!$B:$B,$H$14,代码提交记录!$C:$C,$B62,代码提交记录!$I:$I,E$2)+COUNTIFS(代码提交记录!$B:$B,$G$14,代码提交记录!$C:$C,$B62,代码提交记录!$I:$I,E$2)),"")</f>
        <v/>
      </c>
      <c r="F62" s="87" t="str">
        <f>IFERROR(COUNTIFS(代码提交记录!$B:$B,$G$14,代码提交记录!$C:$C,$B62,代码提交记录!$I:$I,F$2)/(COUNTIFS(代码提交记录!$B:$B,$H$14,代码提交记录!$C:$C,$B62,代码提交记录!$I:$I,F$2)+COUNTIFS(代码提交记录!$B:$B,$G$14,代码提交记录!$C:$C,$B62,代码提交记录!$I:$I,F$2)),"")</f>
        <v/>
      </c>
      <c r="G62" s="87" t="str">
        <f>IFERROR(COUNTIFS(代码提交记录!$B:$B,$G$14,代码提交记录!$C:$C,$B62,代码提交记录!$I:$I,G$2)/(COUNTIFS(代码提交记录!$B:$B,$H$14,代码提交记录!$C:$C,$B62,代码提交记录!$I:$I,G$2)+COUNTIFS(代码提交记录!$B:$B,$G$14,代码提交记录!$C:$C,$B62,代码提交记录!$I:$I,G$2)),"")</f>
        <v/>
      </c>
      <c r="H62" s="87" t="str">
        <f>IFERROR(COUNTIFS(代码提交记录!$B:$B,$G$14,代码提交记录!$C:$C,$B62,代码提交记录!$I:$I,H$2)/(COUNTIFS(代码提交记录!$B:$B,$H$14,代码提交记录!$C:$C,$B62,代码提交记录!$I:$I,H$2)+COUNTIFS(代码提交记录!$B:$B,$G$14,代码提交记录!$C:$C,$B62,代码提交记录!$I:$I,H$2)),"")</f>
        <v/>
      </c>
    </row>
    <row r="63" spans="2:8">
      <c r="B63" s="83" t="s">
        <v>288</v>
      </c>
      <c r="C63" s="87">
        <f>IFERROR(COUNTIFS(代码提交记录!$B:$B,$G$14,代码提交记录!$C:$C,$B63,代码提交记录!$I:$I,C$2)/(COUNTIFS(代码提交记录!$B:$B,$H$14,代码提交记录!$C:$C,$B63,代码提交记录!$I:$I,C$2)+COUNTIFS(代码提交记录!$B:$B,$G$14,代码提交记录!$C:$C,$B63,代码提交记录!$I:$I,C$2)),"")</f>
        <v>1</v>
      </c>
      <c r="D63" s="87" t="str">
        <f>IFERROR(COUNTIFS(代码提交记录!$B:$B,$G$14,代码提交记录!$C:$C,$B63,代码提交记录!$I:$I,D$2)/(COUNTIFS(代码提交记录!$B:$B,$H$14,代码提交记录!$C:$C,$B63,代码提交记录!$I:$I,D$2)+COUNTIFS(代码提交记录!$B:$B,$G$14,代码提交记录!$C:$C,$B63,代码提交记录!$I:$I,D$2)),"")</f>
        <v/>
      </c>
      <c r="E63" s="87" t="str">
        <f>IFERROR(COUNTIFS(代码提交记录!$B:$B,$G$14,代码提交记录!$C:$C,$B63,代码提交记录!$I:$I,E$2)/(COUNTIFS(代码提交记录!$B:$B,$H$14,代码提交记录!$C:$C,$B63,代码提交记录!$I:$I,E$2)+COUNTIFS(代码提交记录!$B:$B,$G$14,代码提交记录!$C:$C,$B63,代码提交记录!$I:$I,E$2)),"")</f>
        <v/>
      </c>
      <c r="F63" s="87" t="str">
        <f>IFERROR(COUNTIFS(代码提交记录!$B:$B,$G$14,代码提交记录!$C:$C,$B63,代码提交记录!$I:$I,F$2)/(COUNTIFS(代码提交记录!$B:$B,$H$14,代码提交记录!$C:$C,$B63,代码提交记录!$I:$I,F$2)+COUNTIFS(代码提交记录!$B:$B,$G$14,代码提交记录!$C:$C,$B63,代码提交记录!$I:$I,F$2)),"")</f>
        <v/>
      </c>
      <c r="G63" s="87" t="str">
        <f>IFERROR(COUNTIFS(代码提交记录!$B:$B,$G$14,代码提交记录!$C:$C,$B63,代码提交记录!$I:$I,G$2)/(COUNTIFS(代码提交记录!$B:$B,$H$14,代码提交记录!$C:$C,$B63,代码提交记录!$I:$I,G$2)+COUNTIFS(代码提交记录!$B:$B,$G$14,代码提交记录!$C:$C,$B63,代码提交记录!$I:$I,G$2)),"")</f>
        <v/>
      </c>
      <c r="H63" s="87" t="str">
        <f>IFERROR(COUNTIFS(代码提交记录!$B:$B,$G$14,代码提交记录!$C:$C,$B63,代码提交记录!$I:$I,H$2)/(COUNTIFS(代码提交记录!$B:$B,$H$14,代码提交记录!$C:$C,$B63,代码提交记录!$I:$I,H$2)+COUNTIFS(代码提交记录!$B:$B,$G$14,代码提交记录!$C:$C,$B63,代码提交记录!$I:$I,H$2)),"")</f>
        <v/>
      </c>
    </row>
    <row r="64" spans="2:8">
      <c r="B64" s="83" t="s">
        <v>538</v>
      </c>
      <c r="C64" s="87">
        <f>IFERROR(COUNTIFS(代码提交记录!$B:$B,$G$14,代码提交记录!$C:$C,$B64,代码提交记录!$I:$I,C$2)/(COUNTIFS(代码提交记录!$B:$B,$H$14,代码提交记录!$C:$C,$B64,代码提交记录!$I:$I,C$2)+COUNTIFS(代码提交记录!$B:$B,$G$14,代码提交记录!$C:$C,$B64,代码提交记录!$I:$I,C$2)),"")</f>
        <v>1</v>
      </c>
      <c r="D64" s="87" t="str">
        <f>IFERROR(COUNTIFS(代码提交记录!$B:$B,$G$14,代码提交记录!$C:$C,$B64,代码提交记录!$I:$I,D$2)/(COUNTIFS(代码提交记录!$B:$B,$H$14,代码提交记录!$C:$C,$B64,代码提交记录!$I:$I,D$2)+COUNTIFS(代码提交记录!$B:$B,$G$14,代码提交记录!$C:$C,$B64,代码提交记录!$I:$I,D$2)),"")</f>
        <v/>
      </c>
      <c r="E64" s="87" t="str">
        <f>IFERROR(COUNTIFS(代码提交记录!$B:$B,$G$14,代码提交记录!$C:$C,$B64,代码提交记录!$I:$I,E$2)/(COUNTIFS(代码提交记录!$B:$B,$H$14,代码提交记录!$C:$C,$B64,代码提交记录!$I:$I,E$2)+COUNTIFS(代码提交记录!$B:$B,$G$14,代码提交记录!$C:$C,$B64,代码提交记录!$I:$I,E$2)),"")</f>
        <v/>
      </c>
      <c r="F64" s="87" t="str">
        <f>IFERROR(COUNTIFS(代码提交记录!$B:$B,$G$14,代码提交记录!$C:$C,$B64,代码提交记录!$I:$I,F$2)/(COUNTIFS(代码提交记录!$B:$B,$H$14,代码提交记录!$C:$C,$B64,代码提交记录!$I:$I,F$2)+COUNTIFS(代码提交记录!$B:$B,$G$14,代码提交记录!$C:$C,$B64,代码提交记录!$I:$I,F$2)),"")</f>
        <v/>
      </c>
      <c r="G64" s="87" t="str">
        <f>IFERROR(COUNTIFS(代码提交记录!$B:$B,$G$14,代码提交记录!$C:$C,$B64,代码提交记录!$I:$I,G$2)/(COUNTIFS(代码提交记录!$B:$B,$H$14,代码提交记录!$C:$C,$B64,代码提交记录!$I:$I,G$2)+COUNTIFS(代码提交记录!$B:$B,$G$14,代码提交记录!$C:$C,$B64,代码提交记录!$I:$I,G$2)),"")</f>
        <v/>
      </c>
      <c r="H64" s="87" t="str">
        <f>IFERROR(COUNTIFS(代码提交记录!$B:$B,$G$14,代码提交记录!$C:$C,$B64,代码提交记录!$I:$I,H$2)/(COUNTIFS(代码提交记录!$B:$B,$H$14,代码提交记录!$C:$C,$B64,代码提交记录!$I:$I,H$2)+COUNTIFS(代码提交记录!$B:$B,$G$14,代码提交记录!$C:$C,$B64,代码提交记录!$I:$I,H$2)),"")</f>
        <v/>
      </c>
    </row>
    <row r="65" spans="2:3">
      <c r="B65" s="53"/>
      <c r="C65" s="53"/>
    </row>
    <row r="66" spans="2:3">
      <c r="B66" s="53"/>
      <c r="C66" s="53"/>
    </row>
    <row r="67" spans="2:8">
      <c r="B67" s="75" t="s">
        <v>575</v>
      </c>
      <c r="C67" s="75"/>
      <c r="D67" s="75"/>
      <c r="E67" s="75"/>
      <c r="F67" s="75"/>
      <c r="G67" s="75"/>
      <c r="H67" s="75"/>
    </row>
    <row r="68" spans="2:9">
      <c r="B68" s="76" t="s">
        <v>571</v>
      </c>
      <c r="C68" s="60" t="s">
        <v>576</v>
      </c>
      <c r="D68" s="60"/>
      <c r="E68" s="60"/>
      <c r="F68" s="60"/>
      <c r="G68" s="60"/>
      <c r="H68" s="60"/>
      <c r="I68" s="73" t="s">
        <v>577</v>
      </c>
    </row>
    <row r="69" spans="2:9">
      <c r="B69" s="88" t="s">
        <v>578</v>
      </c>
      <c r="C69" s="86">
        <v>44378</v>
      </c>
      <c r="D69" s="86">
        <v>44409</v>
      </c>
      <c r="E69" s="86">
        <v>44440</v>
      </c>
      <c r="F69" s="86">
        <v>44470</v>
      </c>
      <c r="G69" s="86">
        <v>44501</v>
      </c>
      <c r="H69" s="86">
        <v>44531</v>
      </c>
      <c r="I69" s="73" t="s">
        <v>579</v>
      </c>
    </row>
    <row r="70" spans="2:8">
      <c r="B70" s="67" t="s">
        <v>57</v>
      </c>
      <c r="C70" s="89">
        <f>IFERROR(SUMIFS(代码提交记录!$G:$G,代码提交记录!$I:$I,C$2,代码提交记录!$D:$D,$B70)/SUMIFS(代码提交记录!$H:$H,代码提交记录!$I:$I,C$2,代码提交记录!$D:$D,$B70),"")</f>
        <v>0.0663507109004739</v>
      </c>
      <c r="D70" s="89" t="str">
        <f>IFERROR(SUMIFS(代码提交记录!$G:$G,代码提交记录!$I:$I,D$2,代码提交记录!$D:$D,$B70)/SUMIFS(代码提交记录!$H:$H,代码提交记录!$I:$I,D$2,代码提交记录!$D:$D,$B70),"")</f>
        <v/>
      </c>
      <c r="E70" s="89" t="str">
        <f>IFERROR(SUMIFS(代码提交记录!$G:$G,代码提交记录!$I:$I,E$2,代码提交记录!$D:$D,$B70)/SUMIFS(代码提交记录!$H:$H,代码提交记录!$I:$I,E$2,代码提交记录!$D:$D,$B70),"")</f>
        <v/>
      </c>
      <c r="F70" s="89" t="str">
        <f>IFERROR(SUMIFS(代码提交记录!$G:$G,代码提交记录!$I:$I,F$2,代码提交记录!$D:$D,$B70)/SUMIFS(代码提交记录!$H:$H,代码提交记录!$I:$I,F$2,代码提交记录!$D:$D,$B70),"")</f>
        <v/>
      </c>
      <c r="G70" s="89" t="str">
        <f>IFERROR(SUMIFS(代码提交记录!$G:$G,代码提交记录!$I:$I,G$2,代码提交记录!$D:$D,$B70)/SUMIFS(代码提交记录!$H:$H,代码提交记录!$I:$I,G$2,代码提交记录!$D:$D,$B70),"")</f>
        <v/>
      </c>
      <c r="H70" s="89" t="str">
        <f>IFERROR(SUMIFS(代码提交记录!$G:$G,代码提交记录!$I:$I,H$2,代码提交记录!$D:$D,$B70)/SUMIFS(代码提交记录!$H:$H,代码提交记录!$I:$I,H$2,代码提交记录!$D:$D,$B70),"")</f>
        <v/>
      </c>
    </row>
    <row r="71" spans="2:8">
      <c r="B71" s="67" t="s">
        <v>78</v>
      </c>
      <c r="C71" s="89">
        <f>IFERROR(SUMIFS(代码提交记录!$G:$G,代码提交记录!$I:$I,C$2,代码提交记录!$D:$D,$B71)/SUMIFS(代码提交记录!$H:$H,代码提交记录!$I:$I,C$2,代码提交记录!$D:$D,$B71),"")</f>
        <v>0.166862514688602</v>
      </c>
      <c r="D71" s="89" t="str">
        <f>IFERROR(SUMIFS(代码提交记录!$G:$G,代码提交记录!$I:$I,D$2,代码提交记录!$D:$D,$B71)/SUMIFS(代码提交记录!$H:$H,代码提交记录!$I:$I,D$2,代码提交记录!$D:$D,$B71),"")</f>
        <v/>
      </c>
      <c r="E71" s="89" t="str">
        <f>IFERROR(SUMIFS(代码提交记录!$G:$G,代码提交记录!$I:$I,E$2,代码提交记录!$D:$D,$B71)/SUMIFS(代码提交记录!$H:$H,代码提交记录!$I:$I,E$2,代码提交记录!$D:$D,$B71),"")</f>
        <v/>
      </c>
      <c r="F71" s="89" t="str">
        <f>IFERROR(SUMIFS(代码提交记录!$G:$G,代码提交记录!$I:$I,F$2,代码提交记录!$D:$D,$B71)/SUMIFS(代码提交记录!$H:$H,代码提交记录!$I:$I,F$2,代码提交记录!$D:$D,$B71),"")</f>
        <v/>
      </c>
      <c r="G71" s="89" t="str">
        <f>IFERROR(SUMIFS(代码提交记录!$G:$G,代码提交记录!$I:$I,G$2,代码提交记录!$D:$D,$B71)/SUMIFS(代码提交记录!$H:$H,代码提交记录!$I:$I,G$2,代码提交记录!$D:$D,$B71),"")</f>
        <v/>
      </c>
      <c r="H71" s="89" t="str">
        <f>IFERROR(SUMIFS(代码提交记录!$G:$G,代码提交记录!$I:$I,H$2,代码提交记录!$D:$D,$B71)/SUMIFS(代码提交记录!$H:$H,代码提交记录!$I:$I,H$2,代码提交记录!$D:$D,$B71),"")</f>
        <v/>
      </c>
    </row>
    <row r="72" spans="2:8">
      <c r="B72" s="67" t="s">
        <v>122</v>
      </c>
      <c r="C72" s="89">
        <f>IFERROR(SUMIFS(代码提交记录!$G:$G,代码提交记录!$I:$I,C$2,代码提交记录!$D:$D,$B72)/SUMIFS(代码提交记录!$H:$H,代码提交记录!$I:$I,C$2,代码提交记录!$D:$D,$B72),"")</f>
        <v>0.082962962962963</v>
      </c>
      <c r="D72" s="89" t="str">
        <f>IFERROR(SUMIFS(代码提交记录!$G:$G,代码提交记录!$I:$I,D$2,代码提交记录!$D:$D,$B72)/SUMIFS(代码提交记录!$H:$H,代码提交记录!$I:$I,D$2,代码提交记录!$D:$D,$B72),"")</f>
        <v/>
      </c>
      <c r="E72" s="89" t="str">
        <f>IFERROR(SUMIFS(代码提交记录!$G:$G,代码提交记录!$I:$I,E$2,代码提交记录!$D:$D,$B72)/SUMIFS(代码提交记录!$H:$H,代码提交记录!$I:$I,E$2,代码提交记录!$D:$D,$B72),"")</f>
        <v/>
      </c>
      <c r="F72" s="89" t="str">
        <f>IFERROR(SUMIFS(代码提交记录!$G:$G,代码提交记录!$I:$I,F$2,代码提交记录!$D:$D,$B72)/SUMIFS(代码提交记录!$H:$H,代码提交记录!$I:$I,F$2,代码提交记录!$D:$D,$B72),"")</f>
        <v/>
      </c>
      <c r="G72" s="89" t="str">
        <f>IFERROR(SUMIFS(代码提交记录!$G:$G,代码提交记录!$I:$I,G$2,代码提交记录!$D:$D,$B72)/SUMIFS(代码提交记录!$H:$H,代码提交记录!$I:$I,G$2,代码提交记录!$D:$D,$B72),"")</f>
        <v/>
      </c>
      <c r="H72" s="89" t="str">
        <f>IFERROR(SUMIFS(代码提交记录!$G:$G,代码提交记录!$I:$I,H$2,代码提交记录!$D:$D,$B72)/SUMIFS(代码提交记录!$H:$H,代码提交记录!$I:$I,H$2,代码提交记录!$D:$D,$B72),"")</f>
        <v/>
      </c>
    </row>
    <row r="73" spans="2:8">
      <c r="B73" s="67" t="s">
        <v>141</v>
      </c>
      <c r="C73" s="89">
        <f>IFERROR(SUMIFS(代码提交记录!$G:$G,代码提交记录!$I:$I,C$2,代码提交记录!$D:$D,$B73)/SUMIFS(代码提交记录!$H:$H,代码提交记录!$I:$I,C$2,代码提交记录!$D:$D,$B73),"")</f>
        <v>0.0285714285714286</v>
      </c>
      <c r="D73" s="89" t="str">
        <f>IFERROR(SUMIFS(代码提交记录!$G:$G,代码提交记录!$I:$I,D$2,代码提交记录!$D:$D,$B73)/SUMIFS(代码提交记录!$H:$H,代码提交记录!$I:$I,D$2,代码提交记录!$D:$D,$B73),"")</f>
        <v/>
      </c>
      <c r="E73" s="89" t="str">
        <f>IFERROR(SUMIFS(代码提交记录!$G:$G,代码提交记录!$I:$I,E$2,代码提交记录!$D:$D,$B73)/SUMIFS(代码提交记录!$H:$H,代码提交记录!$I:$I,E$2,代码提交记录!$D:$D,$B73),"")</f>
        <v/>
      </c>
      <c r="F73" s="89" t="str">
        <f>IFERROR(SUMIFS(代码提交记录!$G:$G,代码提交记录!$I:$I,F$2,代码提交记录!$D:$D,$B73)/SUMIFS(代码提交记录!$H:$H,代码提交记录!$I:$I,F$2,代码提交记录!$D:$D,$B73),"")</f>
        <v/>
      </c>
      <c r="G73" s="89" t="str">
        <f>IFERROR(SUMIFS(代码提交记录!$G:$G,代码提交记录!$I:$I,G$2,代码提交记录!$D:$D,$B73)/SUMIFS(代码提交记录!$H:$H,代码提交记录!$I:$I,G$2,代码提交记录!$D:$D,$B73),"")</f>
        <v/>
      </c>
      <c r="H73" s="89" t="str">
        <f>IFERROR(SUMIFS(代码提交记录!$G:$G,代码提交记录!$I:$I,H$2,代码提交记录!$D:$D,$B73)/SUMIFS(代码提交记录!$H:$H,代码提交记录!$I:$I,H$2,代码提交记录!$D:$D,$B73),"")</f>
        <v/>
      </c>
    </row>
    <row r="74" spans="2:8">
      <c r="B74" s="67" t="s">
        <v>143</v>
      </c>
      <c r="C74" s="89">
        <f>IFERROR(SUMIFS(代码提交记录!$G:$G,代码提交记录!$I:$I,C$2,代码提交记录!$D:$D,$B74)/SUMIFS(代码提交记录!$H:$H,代码提交记录!$I:$I,C$2,代码提交记录!$D:$D,$B74),"")</f>
        <v>0.425</v>
      </c>
      <c r="D74" s="89" t="str">
        <f>IFERROR(SUMIFS(代码提交记录!$G:$G,代码提交记录!$I:$I,D$2,代码提交记录!$D:$D,$B74)/SUMIFS(代码提交记录!$H:$H,代码提交记录!$I:$I,D$2,代码提交记录!$D:$D,$B74),"")</f>
        <v/>
      </c>
      <c r="E74" s="89" t="str">
        <f>IFERROR(SUMIFS(代码提交记录!$G:$G,代码提交记录!$I:$I,E$2,代码提交记录!$D:$D,$B74)/SUMIFS(代码提交记录!$H:$H,代码提交记录!$I:$I,E$2,代码提交记录!$D:$D,$B74),"")</f>
        <v/>
      </c>
      <c r="F74" s="89" t="str">
        <f>IFERROR(SUMIFS(代码提交记录!$G:$G,代码提交记录!$I:$I,F$2,代码提交记录!$D:$D,$B74)/SUMIFS(代码提交记录!$H:$H,代码提交记录!$I:$I,F$2,代码提交记录!$D:$D,$B74),"")</f>
        <v/>
      </c>
      <c r="G74" s="89" t="str">
        <f>IFERROR(SUMIFS(代码提交记录!$G:$G,代码提交记录!$I:$I,G$2,代码提交记录!$D:$D,$B74)/SUMIFS(代码提交记录!$H:$H,代码提交记录!$I:$I,G$2,代码提交记录!$D:$D,$B74),"")</f>
        <v/>
      </c>
      <c r="H74" s="89" t="str">
        <f>IFERROR(SUMIFS(代码提交记录!$G:$G,代码提交记录!$I:$I,H$2,代码提交记录!$D:$D,$B74)/SUMIFS(代码提交记录!$H:$H,代码提交记录!$I:$I,H$2,代码提交记录!$D:$D,$B74),"")</f>
        <v/>
      </c>
    </row>
    <row r="75" spans="2:8">
      <c r="B75" s="67" t="s">
        <v>146</v>
      </c>
      <c r="C75" s="89">
        <f>IFERROR(SUMIFS(代码提交记录!$G:$G,代码提交记录!$I:$I,C$2,代码提交记录!$D:$D,$B75)/SUMIFS(代码提交记录!$H:$H,代码提交记录!$I:$I,C$2,代码提交记录!$D:$D,$B75),"")</f>
        <v>0.10108832147342</v>
      </c>
      <c r="D75" s="89" t="str">
        <f>IFERROR(SUMIFS(代码提交记录!$G:$G,代码提交记录!$I:$I,D$2,代码提交记录!$D:$D,$B75)/SUMIFS(代码提交记录!$H:$H,代码提交记录!$I:$I,D$2,代码提交记录!$D:$D,$B75),"")</f>
        <v/>
      </c>
      <c r="E75" s="89" t="str">
        <f>IFERROR(SUMIFS(代码提交记录!$G:$G,代码提交记录!$I:$I,E$2,代码提交记录!$D:$D,$B75)/SUMIFS(代码提交记录!$H:$H,代码提交记录!$I:$I,E$2,代码提交记录!$D:$D,$B75),"")</f>
        <v/>
      </c>
      <c r="F75" s="89" t="str">
        <f>IFERROR(SUMIFS(代码提交记录!$G:$G,代码提交记录!$I:$I,F$2,代码提交记录!$D:$D,$B75)/SUMIFS(代码提交记录!$H:$H,代码提交记录!$I:$I,F$2,代码提交记录!$D:$D,$B75),"")</f>
        <v/>
      </c>
      <c r="G75" s="89" t="str">
        <f>IFERROR(SUMIFS(代码提交记录!$G:$G,代码提交记录!$I:$I,G$2,代码提交记录!$D:$D,$B75)/SUMIFS(代码提交记录!$H:$H,代码提交记录!$I:$I,G$2,代码提交记录!$D:$D,$B75),"")</f>
        <v/>
      </c>
      <c r="H75" s="89" t="str">
        <f>IFERROR(SUMIFS(代码提交记录!$G:$G,代码提交记录!$I:$I,H$2,代码提交记录!$D:$D,$B75)/SUMIFS(代码提交记录!$H:$H,代码提交记录!$I:$I,H$2,代码提交记录!$D:$D,$B75),"")</f>
        <v/>
      </c>
    </row>
    <row r="76" spans="2:8">
      <c r="B76" s="67" t="s">
        <v>317</v>
      </c>
      <c r="C76" s="89">
        <f>IFERROR(SUMIFS(代码提交记录!$G:$G,代码提交记录!$I:$I,C$2,代码提交记录!$D:$D,$B76)/SUMIFS(代码提交记录!$H:$H,代码提交记录!$I:$I,C$2,代码提交记录!$D:$D,$B76),"")</f>
        <v>0.254237288135593</v>
      </c>
      <c r="D76" s="89" t="str">
        <f>IFERROR(SUMIFS(代码提交记录!$G:$G,代码提交记录!$I:$I,D$2,代码提交记录!$D:$D,$B76)/SUMIFS(代码提交记录!$H:$H,代码提交记录!$I:$I,D$2,代码提交记录!$D:$D,$B76),"")</f>
        <v/>
      </c>
      <c r="E76" s="89" t="str">
        <f>IFERROR(SUMIFS(代码提交记录!$G:$G,代码提交记录!$I:$I,E$2,代码提交记录!$D:$D,$B76)/SUMIFS(代码提交记录!$H:$H,代码提交记录!$I:$I,E$2,代码提交记录!$D:$D,$B76),"")</f>
        <v/>
      </c>
      <c r="F76" s="89" t="str">
        <f>IFERROR(SUMIFS(代码提交记录!$G:$G,代码提交记录!$I:$I,F$2,代码提交记录!$D:$D,$B76)/SUMIFS(代码提交记录!$H:$H,代码提交记录!$I:$I,F$2,代码提交记录!$D:$D,$B76),"")</f>
        <v/>
      </c>
      <c r="G76" s="89" t="str">
        <f>IFERROR(SUMIFS(代码提交记录!$G:$G,代码提交记录!$I:$I,G$2,代码提交记录!$D:$D,$B76)/SUMIFS(代码提交记录!$H:$H,代码提交记录!$I:$I,G$2,代码提交记录!$D:$D,$B76),"")</f>
        <v/>
      </c>
      <c r="H76" s="89" t="str">
        <f>IFERROR(SUMIFS(代码提交记录!$G:$G,代码提交记录!$I:$I,H$2,代码提交记录!$D:$D,$B76)/SUMIFS(代码提交记录!$H:$H,代码提交记录!$I:$I,H$2,代码提交记录!$D:$D,$B76),"")</f>
        <v/>
      </c>
    </row>
    <row r="77" spans="2:8">
      <c r="B77" s="67" t="s">
        <v>324</v>
      </c>
      <c r="C77" s="89">
        <f>IFERROR(SUMIFS(代码提交记录!$G:$G,代码提交记录!$I:$I,C$2,代码提交记录!$D:$D,$B77)/SUMIFS(代码提交记录!$H:$H,代码提交记录!$I:$I,C$2,代码提交记录!$D:$D,$B77),"")</f>
        <v>0.0956521739130435</v>
      </c>
      <c r="D77" s="89" t="str">
        <f>IFERROR(SUMIFS(代码提交记录!$G:$G,代码提交记录!$I:$I,D$2,代码提交记录!$D:$D,$B77)/SUMIFS(代码提交记录!$H:$H,代码提交记录!$I:$I,D$2,代码提交记录!$D:$D,$B77),"")</f>
        <v/>
      </c>
      <c r="E77" s="89" t="str">
        <f>IFERROR(SUMIFS(代码提交记录!$G:$G,代码提交记录!$I:$I,E$2,代码提交记录!$D:$D,$B77)/SUMIFS(代码提交记录!$H:$H,代码提交记录!$I:$I,E$2,代码提交记录!$D:$D,$B77),"")</f>
        <v/>
      </c>
      <c r="F77" s="89" t="str">
        <f>IFERROR(SUMIFS(代码提交记录!$G:$G,代码提交记录!$I:$I,F$2,代码提交记录!$D:$D,$B77)/SUMIFS(代码提交记录!$H:$H,代码提交记录!$I:$I,F$2,代码提交记录!$D:$D,$B77),"")</f>
        <v/>
      </c>
      <c r="G77" s="89" t="str">
        <f>IFERROR(SUMIFS(代码提交记录!$G:$G,代码提交记录!$I:$I,G$2,代码提交记录!$D:$D,$B77)/SUMIFS(代码提交记录!$H:$H,代码提交记录!$I:$I,G$2,代码提交记录!$D:$D,$B77),"")</f>
        <v/>
      </c>
      <c r="H77" s="89" t="str">
        <f>IFERROR(SUMIFS(代码提交记录!$G:$G,代码提交记录!$I:$I,H$2,代码提交记录!$D:$D,$B77)/SUMIFS(代码提交记录!$H:$H,代码提交记录!$I:$I,H$2,代码提交记录!$D:$D,$B77),"")</f>
        <v/>
      </c>
    </row>
    <row r="78" spans="2:8">
      <c r="B78" s="67" t="s">
        <v>333</v>
      </c>
      <c r="C78" s="89">
        <f>IFERROR(SUMIFS(代码提交记录!$G:$G,代码提交记录!$I:$I,C$2,代码提交记录!$D:$D,$B78)/SUMIFS(代码提交记录!$H:$H,代码提交记录!$I:$I,C$2,代码提交记录!$D:$D,$B78),"")</f>
        <v>0.101275318829707</v>
      </c>
      <c r="D78" s="89" t="str">
        <f>IFERROR(SUMIFS(代码提交记录!$G:$G,代码提交记录!$I:$I,D$2,代码提交记录!$D:$D,$B78)/SUMIFS(代码提交记录!$H:$H,代码提交记录!$I:$I,D$2,代码提交记录!$D:$D,$B78),"")</f>
        <v/>
      </c>
      <c r="E78" s="89" t="str">
        <f>IFERROR(SUMIFS(代码提交记录!$G:$G,代码提交记录!$I:$I,E$2,代码提交记录!$D:$D,$B78)/SUMIFS(代码提交记录!$H:$H,代码提交记录!$I:$I,E$2,代码提交记录!$D:$D,$B78),"")</f>
        <v/>
      </c>
      <c r="F78" s="89" t="str">
        <f>IFERROR(SUMIFS(代码提交记录!$G:$G,代码提交记录!$I:$I,F$2,代码提交记录!$D:$D,$B78)/SUMIFS(代码提交记录!$H:$H,代码提交记录!$I:$I,F$2,代码提交记录!$D:$D,$B78),"")</f>
        <v/>
      </c>
      <c r="G78" s="89" t="str">
        <f>IFERROR(SUMIFS(代码提交记录!$G:$G,代码提交记录!$I:$I,G$2,代码提交记录!$D:$D,$B78)/SUMIFS(代码提交记录!$H:$H,代码提交记录!$I:$I,G$2,代码提交记录!$D:$D,$B78),"")</f>
        <v/>
      </c>
      <c r="H78" s="89" t="str">
        <f>IFERROR(SUMIFS(代码提交记录!$G:$G,代码提交记录!$I:$I,H$2,代码提交记录!$D:$D,$B78)/SUMIFS(代码提交记录!$H:$H,代码提交记录!$I:$I,H$2,代码提交记录!$D:$D,$B78),"")</f>
        <v/>
      </c>
    </row>
    <row r="79" spans="2:8">
      <c r="B79" s="67" t="s">
        <v>379</v>
      </c>
      <c r="C79" s="89">
        <f>IFERROR(SUMIFS(代码提交记录!$G:$G,代码提交记录!$I:$I,C$2,代码提交记录!$D:$D,$B79)/SUMIFS(代码提交记录!$H:$H,代码提交记录!$I:$I,C$2,代码提交记录!$D:$D,$B79),"")</f>
        <v>0.194805194805195</v>
      </c>
      <c r="D79" s="89" t="str">
        <f>IFERROR(SUMIFS(代码提交记录!$G:$G,代码提交记录!$I:$I,D$2,代码提交记录!$D:$D,$B79)/SUMIFS(代码提交记录!$H:$H,代码提交记录!$I:$I,D$2,代码提交记录!$D:$D,$B79),"")</f>
        <v/>
      </c>
      <c r="E79" s="89" t="str">
        <f>IFERROR(SUMIFS(代码提交记录!$G:$G,代码提交记录!$I:$I,E$2,代码提交记录!$D:$D,$B79)/SUMIFS(代码提交记录!$H:$H,代码提交记录!$I:$I,E$2,代码提交记录!$D:$D,$B79),"")</f>
        <v/>
      </c>
      <c r="F79" s="89" t="str">
        <f>IFERROR(SUMIFS(代码提交记录!$G:$G,代码提交记录!$I:$I,F$2,代码提交记录!$D:$D,$B79)/SUMIFS(代码提交记录!$H:$H,代码提交记录!$I:$I,F$2,代码提交记录!$D:$D,$B79),"")</f>
        <v/>
      </c>
      <c r="G79" s="89" t="str">
        <f>IFERROR(SUMIFS(代码提交记录!$G:$G,代码提交记录!$I:$I,G$2,代码提交记录!$D:$D,$B79)/SUMIFS(代码提交记录!$H:$H,代码提交记录!$I:$I,G$2,代码提交记录!$D:$D,$B79),"")</f>
        <v/>
      </c>
      <c r="H79" s="89" t="str">
        <f>IFERROR(SUMIFS(代码提交记录!$G:$G,代码提交记录!$I:$I,H$2,代码提交记录!$D:$D,$B79)/SUMIFS(代码提交记录!$H:$H,代码提交记录!$I:$I,H$2,代码提交记录!$D:$D,$B79),"")</f>
        <v/>
      </c>
    </row>
    <row r="80" spans="2:8">
      <c r="B80" s="67" t="s">
        <v>384</v>
      </c>
      <c r="C80" s="89">
        <f>IFERROR(SUMIFS(代码提交记录!$G:$G,代码提交记录!$I:$I,C$2,代码提交记录!$D:$D,$B80)/SUMIFS(代码提交记录!$H:$H,代码提交记录!$I:$I,C$2,代码提交记录!$D:$D,$B80),"")</f>
        <v>0.144338565022422</v>
      </c>
      <c r="D80" s="89">
        <f>IFERROR(SUMIFS(代码提交记录!$G:$G,代码提交记录!$I:$I,D$2,代码提交记录!$D:$D,$B80)/SUMIFS(代码提交记录!$H:$H,代码提交记录!$I:$I,D$2,代码提交记录!$D:$D,$B80),"")</f>
        <v>0.0571428571428571</v>
      </c>
      <c r="E80" s="89">
        <f>IFERROR(SUMIFS(代码提交记录!$G:$G,代码提交记录!$I:$I,E$2,代码提交记录!$D:$D,$B80)/SUMIFS(代码提交记录!$H:$H,代码提交记录!$I:$I,E$2,代码提交记录!$D:$D,$B80),"")</f>
        <v>1</v>
      </c>
      <c r="F80" s="89">
        <f>IFERROR(SUMIFS(代码提交记录!$G:$G,代码提交记录!$I:$I,F$2,代码提交记录!$D:$D,$B80)/SUMIFS(代码提交记录!$H:$H,代码提交记录!$I:$I,F$2,代码提交记录!$D:$D,$B80),"")</f>
        <v>0.4</v>
      </c>
      <c r="G80" s="89" t="str">
        <f>IFERROR(SUMIFS(代码提交记录!$G:$G,代码提交记录!$I:$I,G$2,代码提交记录!$D:$D,$B80)/SUMIFS(代码提交记录!$H:$H,代码提交记录!$I:$I,G$2,代码提交记录!$D:$D,$B80),"")</f>
        <v/>
      </c>
      <c r="H80" s="89" t="str">
        <f>IFERROR(SUMIFS(代码提交记录!$G:$G,代码提交记录!$I:$I,H$2,代码提交记录!$D:$D,$B80)/SUMIFS(代码提交记录!$H:$H,代码提交记录!$I:$I,H$2,代码提交记录!$D:$D,$B80),"")</f>
        <v/>
      </c>
    </row>
    <row r="81" spans="2:8">
      <c r="B81" s="67" t="s">
        <v>514</v>
      </c>
      <c r="C81" s="89">
        <f>IFERROR(SUMIFS(代码提交记录!$G:$G,代码提交记录!$I:$I,C$2,代码提交记录!$D:$D,$B81)/SUMIFS(代码提交记录!$H:$H,代码提交记录!$I:$I,C$2,代码提交记录!$D:$D,$B81),"")</f>
        <v>0.172413793103448</v>
      </c>
      <c r="D81" s="89" t="str">
        <f>IFERROR(SUMIFS(代码提交记录!$G:$G,代码提交记录!$I:$I,D$2,代码提交记录!$D:$D,$B81)/SUMIFS(代码提交记录!$H:$H,代码提交记录!$I:$I,D$2,代码提交记录!$D:$D,$B81),"")</f>
        <v/>
      </c>
      <c r="E81" s="89" t="str">
        <f>IFERROR(SUMIFS(代码提交记录!$G:$G,代码提交记录!$I:$I,E$2,代码提交记录!$D:$D,$B81)/SUMIFS(代码提交记录!$H:$H,代码提交记录!$I:$I,E$2,代码提交记录!$D:$D,$B81),"")</f>
        <v/>
      </c>
      <c r="F81" s="89" t="str">
        <f>IFERROR(SUMIFS(代码提交记录!$G:$G,代码提交记录!$I:$I,F$2,代码提交记录!$D:$D,$B81)/SUMIFS(代码提交记录!$H:$H,代码提交记录!$I:$I,F$2,代码提交记录!$D:$D,$B81),"")</f>
        <v/>
      </c>
      <c r="G81" s="89" t="str">
        <f>IFERROR(SUMIFS(代码提交记录!$G:$G,代码提交记录!$I:$I,G$2,代码提交记录!$D:$D,$B81)/SUMIFS(代码提交记录!$H:$H,代码提交记录!$I:$I,G$2,代码提交记录!$D:$D,$B81),"")</f>
        <v/>
      </c>
      <c r="H81" s="89" t="str">
        <f>IFERROR(SUMIFS(代码提交记录!$G:$G,代码提交记录!$I:$I,H$2,代码提交记录!$D:$D,$B81)/SUMIFS(代码提交记录!$H:$H,代码提交记录!$I:$I,H$2,代码提交记录!$D:$D,$B81),"")</f>
        <v/>
      </c>
    </row>
    <row r="82" spans="2:8">
      <c r="B82" s="67" t="s">
        <v>526</v>
      </c>
      <c r="C82" s="89">
        <f>IFERROR(SUMIFS(代码提交记录!$G:$G,代码提交记录!$I:$I,C$2,代码提交记录!$D:$D,$B82)/SUMIFS(代码提交记录!$H:$H,代码提交记录!$I:$I,C$2,代码提交记录!$D:$D,$B82),"")</f>
        <v>0.05</v>
      </c>
      <c r="D82" s="89" t="str">
        <f>IFERROR(SUMIFS(代码提交记录!$G:$G,代码提交记录!$I:$I,D$2,代码提交记录!$D:$D,$B82)/SUMIFS(代码提交记录!$H:$H,代码提交记录!$I:$I,D$2,代码提交记录!$D:$D,$B82),"")</f>
        <v/>
      </c>
      <c r="E82" s="89" t="str">
        <f>IFERROR(SUMIFS(代码提交记录!$G:$G,代码提交记录!$I:$I,E$2,代码提交记录!$D:$D,$B82)/SUMIFS(代码提交记录!$H:$H,代码提交记录!$I:$I,E$2,代码提交记录!$D:$D,$B82),"")</f>
        <v/>
      </c>
      <c r="F82" s="89" t="str">
        <f>IFERROR(SUMIFS(代码提交记录!$G:$G,代码提交记录!$I:$I,F$2,代码提交记录!$D:$D,$B82)/SUMIFS(代码提交记录!$H:$H,代码提交记录!$I:$I,F$2,代码提交记录!$D:$D,$B82),"")</f>
        <v/>
      </c>
      <c r="G82" s="89" t="str">
        <f>IFERROR(SUMIFS(代码提交记录!$G:$G,代码提交记录!$I:$I,G$2,代码提交记录!$D:$D,$B82)/SUMIFS(代码提交记录!$H:$H,代码提交记录!$I:$I,G$2,代码提交记录!$D:$D,$B82),"")</f>
        <v/>
      </c>
      <c r="H82" s="89" t="str">
        <f>IFERROR(SUMIFS(代码提交记录!$G:$G,代码提交记录!$I:$I,H$2,代码提交记录!$D:$D,$B82)/SUMIFS(代码提交记录!$H:$H,代码提交记录!$I:$I,H$2,代码提交记录!$D:$D,$B82),"")</f>
        <v/>
      </c>
    </row>
    <row r="83" spans="2:8">
      <c r="B83" s="67" t="s">
        <v>531</v>
      </c>
      <c r="C83" s="89">
        <f>IFERROR(SUMIFS(代码提交记录!$G:$G,代码提交记录!$I:$I,C$2,代码提交记录!$D:$D,$B83)/SUMIFS(代码提交记录!$H:$H,代码提交记录!$I:$I,C$2,代码提交记录!$D:$D,$B83),"")</f>
        <v>0.242857142857143</v>
      </c>
      <c r="D83" s="89" t="str">
        <f>IFERROR(SUMIFS(代码提交记录!$G:$G,代码提交记录!$I:$I,D$2,代码提交记录!$D:$D,$B83)/SUMIFS(代码提交记录!$H:$H,代码提交记录!$I:$I,D$2,代码提交记录!$D:$D,$B83),"")</f>
        <v/>
      </c>
      <c r="E83" s="89" t="str">
        <f>IFERROR(SUMIFS(代码提交记录!$G:$G,代码提交记录!$I:$I,E$2,代码提交记录!$D:$D,$B83)/SUMIFS(代码提交记录!$H:$H,代码提交记录!$I:$I,E$2,代码提交记录!$D:$D,$B83),"")</f>
        <v/>
      </c>
      <c r="F83" s="89">
        <f>IFERROR(SUMIFS(代码提交记录!$G:$G,代码提交记录!$I:$I,F$2,代码提交记录!$D:$D,$B83)/SUMIFS(代码提交记录!$H:$H,代码提交记录!$I:$I,F$2,代码提交记录!$D:$D,$B83),"")</f>
        <v>0.3</v>
      </c>
      <c r="G83" s="89" t="str">
        <f>IFERROR(SUMIFS(代码提交记录!$G:$G,代码提交记录!$I:$I,G$2,代码提交记录!$D:$D,$B83)/SUMIFS(代码提交记录!$H:$H,代码提交记录!$I:$I,G$2,代码提交记录!$D:$D,$B83),"")</f>
        <v/>
      </c>
      <c r="H83" s="89" t="str">
        <f>IFERROR(SUMIFS(代码提交记录!$G:$G,代码提交记录!$I:$I,H$2,代码提交记录!$D:$D,$B83)/SUMIFS(代码提交记录!$H:$H,代码提交记录!$I:$I,H$2,代码提交记录!$D:$D,$B83),"")</f>
        <v/>
      </c>
    </row>
    <row r="84" spans="2:8">
      <c r="B84" s="67" t="s">
        <v>539</v>
      </c>
      <c r="C84" s="89">
        <f>IFERROR(SUMIFS(代码提交记录!$G:$G,代码提交记录!$I:$I,C$2,代码提交记录!$D:$D,$B84)/SUMIFS(代码提交记录!$H:$H,代码提交记录!$I:$I,C$2,代码提交记录!$D:$D,$B84),"")</f>
        <v>0.0676691729323308</v>
      </c>
      <c r="D84" s="89" t="str">
        <f>IFERROR(SUMIFS(代码提交记录!$G:$G,代码提交记录!$I:$I,D$2,代码提交记录!$D:$D,$B84)/SUMIFS(代码提交记录!$H:$H,代码提交记录!$I:$I,D$2,代码提交记录!$D:$D,$B84),"")</f>
        <v/>
      </c>
      <c r="E84" s="89" t="str">
        <f>IFERROR(SUMIFS(代码提交记录!$G:$G,代码提交记录!$I:$I,E$2,代码提交记录!$D:$D,$B84)/SUMIFS(代码提交记录!$H:$H,代码提交记录!$I:$I,E$2,代码提交记录!$D:$D,$B84),"")</f>
        <v/>
      </c>
      <c r="F84" s="89" t="str">
        <f>IFERROR(SUMIFS(代码提交记录!$G:$G,代码提交记录!$I:$I,F$2,代码提交记录!$D:$D,$B84)/SUMIFS(代码提交记录!$H:$H,代码提交记录!$I:$I,F$2,代码提交记录!$D:$D,$B84),"")</f>
        <v/>
      </c>
      <c r="G84" s="89" t="str">
        <f>IFERROR(SUMIFS(代码提交记录!$G:$G,代码提交记录!$I:$I,G$2,代码提交记录!$D:$D,$B84)/SUMIFS(代码提交记录!$H:$H,代码提交记录!$I:$I,G$2,代码提交记录!$D:$D,$B84),"")</f>
        <v/>
      </c>
      <c r="H84" s="89" t="str">
        <f>IFERROR(SUMIFS(代码提交记录!$G:$G,代码提交记录!$I:$I,H$2,代码提交记录!$D:$D,$B84)/SUMIFS(代码提交记录!$H:$H,代码提交记录!$I:$I,H$2,代码提交记录!$D:$D,$B84),"")</f>
        <v/>
      </c>
    </row>
    <row r="85" spans="2:3">
      <c r="B85" s="53"/>
      <c r="C85" s="53"/>
    </row>
    <row r="86" spans="2:3">
      <c r="B86" s="53"/>
      <c r="C86" s="53"/>
    </row>
    <row r="87" spans="2:8">
      <c r="B87" s="75" t="s">
        <v>580</v>
      </c>
      <c r="C87" s="75"/>
      <c r="D87" s="75"/>
      <c r="E87" s="75"/>
      <c r="F87" s="75"/>
      <c r="G87" s="75"/>
      <c r="H87" s="75"/>
    </row>
    <row r="88" spans="2:9">
      <c r="B88" s="76" t="s">
        <v>571</v>
      </c>
      <c r="C88" s="60" t="s">
        <v>581</v>
      </c>
      <c r="D88" s="60"/>
      <c r="E88" s="60"/>
      <c r="F88" s="60"/>
      <c r="G88" s="60"/>
      <c r="H88" s="60"/>
      <c r="I88" s="73" t="s">
        <v>582</v>
      </c>
    </row>
    <row r="89" spans="2:8">
      <c r="B89" s="90" t="s">
        <v>583</v>
      </c>
      <c r="C89" s="91">
        <v>44378</v>
      </c>
      <c r="D89" s="91">
        <v>44409</v>
      </c>
      <c r="E89" s="91">
        <v>44440</v>
      </c>
      <c r="F89" s="91">
        <v>44470</v>
      </c>
      <c r="G89" s="91">
        <v>44501</v>
      </c>
      <c r="H89" s="91">
        <v>44531</v>
      </c>
    </row>
    <row r="90" spans="2:8">
      <c r="B90" s="80" t="s">
        <v>24</v>
      </c>
      <c r="C90" s="92" t="str">
        <f>IFERROR(COUNTIFS(问题跟踪管理!$E:$E,$B90,问题跟踪管理!$L:$L,C$2)/COUNTIF(问题跟踪管理!$L:$L,C$2),"")</f>
        <v/>
      </c>
      <c r="D90" s="92" t="str">
        <f>IFERROR(COUNTIFS(问题跟踪管理!$E:$E,$B90,问题跟踪管理!$L:$L,D$2)/COUNTIF(问题跟踪管理!$L:$L,D$2),"")</f>
        <v/>
      </c>
      <c r="E90" s="92" t="str">
        <f>IFERROR(COUNTIFS(问题跟踪管理!$E:$E,$B90,问题跟踪管理!$L:$L,E$2)/COUNTIF(问题跟踪管理!$L:$L,E$2),"")</f>
        <v/>
      </c>
      <c r="F90" s="92">
        <f>IFERROR(COUNTIFS(问题跟踪管理!$E:$E,$B90,问题跟踪管理!$L:$L,F$2)/COUNTIF(问题跟踪管理!$L:$L,F$2),"")</f>
        <v>0.153846153846154</v>
      </c>
      <c r="G90" s="92" t="str">
        <f>IFERROR(COUNTIFS(问题跟踪管理!$E:$E,$B90,问题跟踪管理!$L:$L,G$2)/COUNTIF(问题跟踪管理!$L:$L,G$2),"")</f>
        <v/>
      </c>
      <c r="H90" s="92" t="str">
        <f>IFERROR(COUNTIFS(问题跟踪管理!$E:$E,$B90,问题跟踪管理!$L:$L,H$2)/COUNTIF(问题跟踪管理!$L:$L,H$2),"")</f>
        <v/>
      </c>
    </row>
    <row r="91" spans="2:8">
      <c r="B91" s="80" t="s">
        <v>584</v>
      </c>
      <c r="C91" s="92" t="str">
        <f>IFERROR(COUNTIFS(问题跟踪管理!$E:$E,$B91,问题跟踪管理!$L:$L,C$2)/COUNTIF(问题跟踪管理!$L:$L,C$2),"")</f>
        <v/>
      </c>
      <c r="D91" s="92" t="str">
        <f>IFERROR(COUNTIFS(问题跟踪管理!$E:$E,$B91,问题跟踪管理!$L:$L,D$2)/COUNTIF(问题跟踪管理!$L:$L,D$2),"")</f>
        <v/>
      </c>
      <c r="E91" s="92" t="str">
        <f>IFERROR(COUNTIFS(问题跟踪管理!$E:$E,$B91,问题跟踪管理!$L:$L,E$2)/COUNTIF(问题跟踪管理!$L:$L,E$2),"")</f>
        <v/>
      </c>
      <c r="F91" s="92">
        <f>IFERROR(COUNTIFS(问题跟踪管理!$E:$E,$B91,问题跟踪管理!$L:$L,F$2)/COUNTIF(问题跟踪管理!$L:$L,F$2),"")</f>
        <v>0</v>
      </c>
      <c r="G91" s="92" t="str">
        <f>IFERROR(COUNTIFS(问题跟踪管理!$E:$E,$B91,问题跟踪管理!$L:$L,G$2)/COUNTIF(问题跟踪管理!$L:$L,G$2),"")</f>
        <v/>
      </c>
      <c r="H91" s="92" t="str">
        <f>IFERROR(COUNTIFS(问题跟踪管理!$E:$E,$B91,问题跟踪管理!$L:$L,H$2)/COUNTIF(问题跟踪管理!$L:$L,H$2),"")</f>
        <v/>
      </c>
    </row>
    <row r="92" spans="2:8">
      <c r="B92" s="80" t="s">
        <v>585</v>
      </c>
      <c r="C92" s="92" t="str">
        <f>IFERROR(COUNTIFS(问题跟踪管理!$E:$E,$B92,问题跟踪管理!$L:$L,C$2)/COUNTIF(问题跟踪管理!$L:$L,C$2),"")</f>
        <v/>
      </c>
      <c r="D92" s="92" t="str">
        <f>IFERROR(COUNTIFS(问题跟踪管理!$E:$E,$B92,问题跟踪管理!$L:$L,D$2)/COUNTIF(问题跟踪管理!$L:$L,D$2),"")</f>
        <v/>
      </c>
      <c r="E92" s="92" t="str">
        <f>IFERROR(COUNTIFS(问题跟踪管理!$E:$E,$B92,问题跟踪管理!$L:$L,E$2)/COUNTIF(问题跟踪管理!$L:$L,E$2),"")</f>
        <v/>
      </c>
      <c r="F92" s="92">
        <f>IFERROR(COUNTIFS(问题跟踪管理!$E:$E,$B92,问题跟踪管理!$L:$L,F$2)/COUNTIF(问题跟踪管理!$L:$L,F$2),"")</f>
        <v>0</v>
      </c>
      <c r="G92" s="92" t="str">
        <f>IFERROR(COUNTIFS(问题跟踪管理!$E:$E,$B92,问题跟踪管理!$L:$L,G$2)/COUNTIF(问题跟踪管理!$L:$L,G$2),"")</f>
        <v/>
      </c>
      <c r="H92" s="92" t="str">
        <f>IFERROR(COUNTIFS(问题跟踪管理!$E:$E,$B92,问题跟踪管理!$L:$L,H$2)/COUNTIF(问题跟踪管理!$L:$L,H$2),"")</f>
        <v/>
      </c>
    </row>
    <row r="93" spans="2:8">
      <c r="B93" s="80" t="s">
        <v>27</v>
      </c>
      <c r="C93" s="92" t="str">
        <f>IFERROR(COUNTIFS(问题跟踪管理!$E:$E,$B93,问题跟踪管理!$L:$L,C$2)/COUNTIF(问题跟踪管理!$L:$L,C$2),"")</f>
        <v/>
      </c>
      <c r="D93" s="92" t="str">
        <f>IFERROR(COUNTIFS(问题跟踪管理!$E:$E,$B93,问题跟踪管理!$L:$L,D$2)/COUNTIF(问题跟踪管理!$L:$L,D$2),"")</f>
        <v/>
      </c>
      <c r="E93" s="92" t="str">
        <f>IFERROR(COUNTIFS(问题跟踪管理!$E:$E,$B93,问题跟踪管理!$L:$L,E$2)/COUNTIF(问题跟踪管理!$L:$L,E$2),"")</f>
        <v/>
      </c>
      <c r="F93" s="92">
        <f>IFERROR(COUNTIFS(问题跟踪管理!$E:$E,$B93,问题跟踪管理!$L:$L,F$2)/COUNTIF(问题跟踪管理!$L:$L,F$2),"")</f>
        <v>0.0769230769230769</v>
      </c>
      <c r="G93" s="92" t="str">
        <f>IFERROR(COUNTIFS(问题跟踪管理!$E:$E,$B93,问题跟踪管理!$L:$L,G$2)/COUNTIF(问题跟踪管理!$L:$L,G$2),"")</f>
        <v/>
      </c>
      <c r="H93" s="92" t="str">
        <f>IFERROR(COUNTIFS(问题跟踪管理!$E:$E,$B93,问题跟踪管理!$L:$L,H$2)/COUNTIF(问题跟踪管理!$L:$L,H$2),"")</f>
        <v/>
      </c>
    </row>
    <row r="94" spans="2:8">
      <c r="B94" s="80" t="s">
        <v>586</v>
      </c>
      <c r="C94" s="92" t="str">
        <f>IFERROR(COUNTIFS(问题跟踪管理!$E:$E,$B94,问题跟踪管理!$L:$L,C$2)/COUNTIF(问题跟踪管理!$L:$L,C$2),"")</f>
        <v/>
      </c>
      <c r="D94" s="92" t="str">
        <f>IFERROR(COUNTIFS(问题跟踪管理!$E:$E,$B94,问题跟踪管理!$L:$L,D$2)/COUNTIF(问题跟踪管理!$L:$L,D$2),"")</f>
        <v/>
      </c>
      <c r="E94" s="92" t="str">
        <f>IFERROR(COUNTIFS(问题跟踪管理!$E:$E,$B94,问题跟踪管理!$L:$L,E$2)/COUNTIF(问题跟踪管理!$L:$L,E$2),"")</f>
        <v/>
      </c>
      <c r="F94" s="92">
        <f>IFERROR(COUNTIFS(问题跟踪管理!$E:$E,$B94,问题跟踪管理!$L:$L,F$2)/COUNTIF(问题跟踪管理!$L:$L,F$2),"")</f>
        <v>0</v>
      </c>
      <c r="G94" s="92" t="str">
        <f>IFERROR(COUNTIFS(问题跟踪管理!$E:$E,$B94,问题跟踪管理!$L:$L,G$2)/COUNTIF(问题跟踪管理!$L:$L,G$2),"")</f>
        <v/>
      </c>
      <c r="H94" s="92" t="str">
        <f>IFERROR(COUNTIFS(问题跟踪管理!$E:$E,$B94,问题跟踪管理!$L:$L,H$2)/COUNTIF(问题跟踪管理!$L:$L,H$2),"")</f>
        <v/>
      </c>
    </row>
    <row r="95" spans="2:8">
      <c r="B95" s="80" t="s">
        <v>587</v>
      </c>
      <c r="C95" s="92" t="str">
        <f>IFERROR(COUNTIFS(问题跟踪管理!$E:$E,$B95,问题跟踪管理!$L:$L,C$2)/COUNTIF(问题跟踪管理!$L:$L,C$2),"")</f>
        <v/>
      </c>
      <c r="D95" s="92" t="str">
        <f>IFERROR(COUNTIFS(问题跟踪管理!$E:$E,$B95,问题跟踪管理!$L:$L,D$2)/COUNTIF(问题跟踪管理!$L:$L,D$2),"")</f>
        <v/>
      </c>
      <c r="E95" s="92" t="str">
        <f>IFERROR(COUNTIFS(问题跟踪管理!$E:$E,$B95,问题跟踪管理!$L:$L,E$2)/COUNTIF(问题跟踪管理!$L:$L,E$2),"")</f>
        <v/>
      </c>
      <c r="F95" s="92">
        <f>IFERROR(COUNTIFS(问题跟踪管理!$E:$E,$B95,问题跟踪管理!$L:$L,F$2)/COUNTIF(问题跟踪管理!$L:$L,F$2),"")</f>
        <v>0</v>
      </c>
      <c r="G95" s="92" t="str">
        <f>IFERROR(COUNTIFS(问题跟踪管理!$E:$E,$B95,问题跟踪管理!$L:$L,G$2)/COUNTIF(问题跟踪管理!$L:$L,G$2),"")</f>
        <v/>
      </c>
      <c r="H95" s="92" t="str">
        <f>IFERROR(COUNTIFS(问题跟踪管理!$E:$E,$B95,问题跟踪管理!$L:$L,H$2)/COUNTIF(问题跟踪管理!$L:$L,H$2),"")</f>
        <v/>
      </c>
    </row>
    <row r="96" spans="2:8">
      <c r="B96" s="80" t="s">
        <v>588</v>
      </c>
      <c r="C96" s="92" t="str">
        <f>IFERROR(COUNTIFS(问题跟踪管理!$E:$E,$B96,问题跟踪管理!$L:$L,C$2)/COUNTIF(问题跟踪管理!$L:$L,C$2),"")</f>
        <v/>
      </c>
      <c r="D96" s="92" t="str">
        <f>IFERROR(COUNTIFS(问题跟踪管理!$E:$E,$B96,问题跟踪管理!$L:$L,D$2)/COUNTIF(问题跟踪管理!$L:$L,D$2),"")</f>
        <v/>
      </c>
      <c r="E96" s="92" t="str">
        <f>IFERROR(COUNTIFS(问题跟踪管理!$E:$E,$B96,问题跟踪管理!$L:$L,E$2)/COUNTIF(问题跟踪管理!$L:$L,E$2),"")</f>
        <v/>
      </c>
      <c r="F96" s="92">
        <f>IFERROR(COUNTIFS(问题跟踪管理!$E:$E,$B96,问题跟踪管理!$L:$L,F$2)/COUNTIF(问题跟踪管理!$L:$L,F$2),"")</f>
        <v>0</v>
      </c>
      <c r="G96" s="92" t="str">
        <f>IFERROR(COUNTIFS(问题跟踪管理!$E:$E,$B96,问题跟踪管理!$L:$L,G$2)/COUNTIF(问题跟踪管理!$L:$L,G$2),"")</f>
        <v/>
      </c>
      <c r="H96" s="92" t="str">
        <f>IFERROR(COUNTIFS(问题跟踪管理!$E:$E,$B96,问题跟踪管理!$L:$L,H$2)/COUNTIF(问题跟踪管理!$L:$L,H$2),"")</f>
        <v/>
      </c>
    </row>
    <row r="97" spans="2:8">
      <c r="B97" s="80" t="s">
        <v>44</v>
      </c>
      <c r="C97" s="92" t="str">
        <f>IFERROR(COUNTIFS(问题跟踪管理!$E:$E,$B97,问题跟踪管理!$L:$L,C$2)/COUNTIF(问题跟踪管理!$L:$L,C$2),"")</f>
        <v/>
      </c>
      <c r="D97" s="92" t="str">
        <f>IFERROR(COUNTIFS(问题跟踪管理!$E:$E,$B97,问题跟踪管理!$L:$L,D$2)/COUNTIF(问题跟踪管理!$L:$L,D$2),"")</f>
        <v/>
      </c>
      <c r="E97" s="92" t="str">
        <f>IFERROR(COUNTIFS(问题跟踪管理!$E:$E,$B97,问题跟踪管理!$L:$L,E$2)/COUNTIF(问题跟踪管理!$L:$L,E$2),"")</f>
        <v/>
      </c>
      <c r="F97" s="92">
        <f>IFERROR(COUNTIFS(问题跟踪管理!$E:$E,$B97,问题跟踪管理!$L:$L,F$2)/COUNTIF(问题跟踪管理!$L:$L,F$2),"")</f>
        <v>0.0769230769230769</v>
      </c>
      <c r="G97" s="92" t="str">
        <f>IFERROR(COUNTIFS(问题跟踪管理!$E:$E,$B97,问题跟踪管理!$L:$L,G$2)/COUNTIF(问题跟踪管理!$L:$L,G$2),"")</f>
        <v/>
      </c>
      <c r="H97" s="92" t="str">
        <f>IFERROR(COUNTIFS(问题跟踪管理!$E:$E,$B97,问题跟踪管理!$L:$L,H$2)/COUNTIF(问题跟踪管理!$L:$L,H$2),"")</f>
        <v/>
      </c>
    </row>
    <row r="98" spans="2:8">
      <c r="B98" s="80" t="s">
        <v>589</v>
      </c>
      <c r="C98" s="92" t="str">
        <f>IFERROR(COUNTIFS(问题跟踪管理!$E:$E,$B98,问题跟踪管理!$L:$L,C$2)/COUNTIF(问题跟踪管理!$L:$L,C$2),"")</f>
        <v/>
      </c>
      <c r="D98" s="92" t="str">
        <f>IFERROR(COUNTIFS(问题跟踪管理!$E:$E,$B98,问题跟踪管理!$L:$L,D$2)/COUNTIF(问题跟踪管理!$L:$L,D$2),"")</f>
        <v/>
      </c>
      <c r="E98" s="92" t="str">
        <f>IFERROR(COUNTIFS(问题跟踪管理!$E:$E,$B98,问题跟踪管理!$L:$L,E$2)/COUNTIF(问题跟踪管理!$L:$L,E$2),"")</f>
        <v/>
      </c>
      <c r="F98" s="92">
        <f>IFERROR(COUNTIFS(问题跟踪管理!$E:$E,$B98,问题跟踪管理!$L:$L,F$2)/COUNTIF(问题跟踪管理!$L:$L,F$2),"")</f>
        <v>0</v>
      </c>
      <c r="G98" s="92" t="str">
        <f>IFERROR(COUNTIFS(问题跟踪管理!$E:$E,$B98,问题跟踪管理!$L:$L,G$2)/COUNTIF(问题跟踪管理!$L:$L,G$2),"")</f>
        <v/>
      </c>
      <c r="H98" s="92" t="str">
        <f>IFERROR(COUNTIFS(问题跟踪管理!$E:$E,$B98,问题跟踪管理!$L:$L,H$2)/COUNTIF(问题跟踪管理!$L:$L,H$2),"")</f>
        <v/>
      </c>
    </row>
    <row r="99" spans="2:8">
      <c r="B99" s="80" t="s">
        <v>590</v>
      </c>
      <c r="C99" s="92" t="str">
        <f>IFERROR(COUNTIFS(问题跟踪管理!$E:$E,$B99,问题跟踪管理!$L:$L,C$2)/COUNTIF(问题跟踪管理!$L:$L,C$2),"")</f>
        <v/>
      </c>
      <c r="D99" s="92" t="str">
        <f>IFERROR(COUNTIFS(问题跟踪管理!$E:$E,$B99,问题跟踪管理!$L:$L,D$2)/COUNTIF(问题跟踪管理!$L:$L,D$2),"")</f>
        <v/>
      </c>
      <c r="E99" s="92" t="str">
        <f>IFERROR(COUNTIFS(问题跟踪管理!$E:$E,$B99,问题跟踪管理!$L:$L,E$2)/COUNTIF(问题跟踪管理!$L:$L,E$2),"")</f>
        <v/>
      </c>
      <c r="F99" s="92">
        <f>IFERROR(COUNTIFS(问题跟踪管理!$E:$E,$B99,问题跟踪管理!$L:$L,F$2)/COUNTIF(问题跟踪管理!$L:$L,F$2),"")</f>
        <v>0</v>
      </c>
      <c r="G99" s="92" t="str">
        <f>IFERROR(COUNTIFS(问题跟踪管理!$E:$E,$B99,问题跟踪管理!$L:$L,G$2)/COUNTIF(问题跟踪管理!$L:$L,G$2),"")</f>
        <v/>
      </c>
      <c r="H99" s="92" t="str">
        <f>IFERROR(COUNTIFS(问题跟踪管理!$E:$E,$B99,问题跟踪管理!$L:$L,H$2)/COUNTIF(问题跟踪管理!$L:$L,H$2),"")</f>
        <v/>
      </c>
    </row>
    <row r="100" spans="2:8">
      <c r="B100" s="80" t="s">
        <v>591</v>
      </c>
      <c r="C100" s="92" t="str">
        <f>IFERROR(COUNTIFS(问题跟踪管理!$E:$E,$B100,问题跟踪管理!$L:$L,C$2)/COUNTIF(问题跟踪管理!$L:$L,C$2),"")</f>
        <v/>
      </c>
      <c r="D100" s="92" t="str">
        <f>IFERROR(COUNTIFS(问题跟踪管理!$E:$E,$B100,问题跟踪管理!$L:$L,D$2)/COUNTIF(问题跟踪管理!$L:$L,D$2),"")</f>
        <v/>
      </c>
      <c r="E100" s="92" t="str">
        <f>IFERROR(COUNTIFS(问题跟踪管理!$E:$E,$B100,问题跟踪管理!$L:$L,E$2)/COUNTIF(问题跟踪管理!$L:$L,E$2),"")</f>
        <v/>
      </c>
      <c r="F100" s="92">
        <f>IFERROR(COUNTIFS(问题跟踪管理!$E:$E,$B100,问题跟踪管理!$L:$L,F$2)/COUNTIF(问题跟踪管理!$L:$L,F$2),"")</f>
        <v>0</v>
      </c>
      <c r="G100" s="92" t="str">
        <f>IFERROR(COUNTIFS(问题跟踪管理!$E:$E,$B100,问题跟踪管理!$L:$L,G$2)/COUNTIF(问题跟踪管理!$L:$L,G$2),"")</f>
        <v/>
      </c>
      <c r="H100" s="92" t="str">
        <f>IFERROR(COUNTIFS(问题跟踪管理!$E:$E,$B100,问题跟踪管理!$L:$L,H$2)/COUNTIF(问题跟踪管理!$L:$L,H$2),"")</f>
        <v/>
      </c>
    </row>
    <row r="101" spans="2:8">
      <c r="B101" s="80" t="s">
        <v>592</v>
      </c>
      <c r="C101" s="92" t="str">
        <f>IFERROR(COUNTIFS(问题跟踪管理!$E:$E,$B101,问题跟踪管理!$L:$L,C$2)/COUNTIF(问题跟踪管理!$L:$L,C$2),"")</f>
        <v/>
      </c>
      <c r="D101" s="92" t="str">
        <f>IFERROR(COUNTIFS(问题跟踪管理!$E:$E,$B101,问题跟踪管理!$L:$L,D$2)/COUNTIF(问题跟踪管理!$L:$L,D$2),"")</f>
        <v/>
      </c>
      <c r="E101" s="92" t="str">
        <f>IFERROR(COUNTIFS(问题跟踪管理!$E:$E,$B101,问题跟踪管理!$L:$L,E$2)/COUNTIF(问题跟踪管理!$L:$L,E$2),"")</f>
        <v/>
      </c>
      <c r="F101" s="92">
        <f>IFERROR(COUNTIFS(问题跟踪管理!$E:$E,$B101,问题跟踪管理!$L:$L,F$2)/COUNTIF(问题跟踪管理!$L:$L,F$2),"")</f>
        <v>0</v>
      </c>
      <c r="G101" s="92" t="str">
        <f>IFERROR(COUNTIFS(问题跟踪管理!$E:$E,$B101,问题跟踪管理!$L:$L,G$2)/COUNTIF(问题跟踪管理!$L:$L,G$2),"")</f>
        <v/>
      </c>
      <c r="H101" s="92" t="str">
        <f>IFERROR(COUNTIFS(问题跟踪管理!$E:$E,$B101,问题跟踪管理!$L:$L,H$2)/COUNTIF(问题跟踪管理!$L:$L,H$2),"")</f>
        <v/>
      </c>
    </row>
    <row r="102" spans="2:8">
      <c r="B102" s="80" t="s">
        <v>36</v>
      </c>
      <c r="C102" s="92" t="str">
        <f>IFERROR(COUNTIFS(问题跟踪管理!$E:$E,$B102,问题跟踪管理!$L:$L,C$2)/COUNTIF(问题跟踪管理!$L:$L,C$2),"")</f>
        <v/>
      </c>
      <c r="D102" s="92" t="str">
        <f>IFERROR(COUNTIFS(问题跟踪管理!$E:$E,$B102,问题跟踪管理!$L:$L,D$2)/COUNTIF(问题跟踪管理!$L:$L,D$2),"")</f>
        <v/>
      </c>
      <c r="E102" s="92" t="str">
        <f>IFERROR(COUNTIFS(问题跟踪管理!$E:$E,$B102,问题跟踪管理!$L:$L,E$2)/COUNTIF(问题跟踪管理!$L:$L,E$2),"")</f>
        <v/>
      </c>
      <c r="F102" s="92">
        <f>IFERROR(COUNTIFS(问题跟踪管理!$E:$E,$B102,问题跟踪管理!$L:$L,F$2)/COUNTIF(问题跟踪管理!$L:$L,F$2),"")</f>
        <v>0.0769230769230769</v>
      </c>
      <c r="G102" s="92" t="str">
        <f>IFERROR(COUNTIFS(问题跟踪管理!$E:$E,$B102,问题跟踪管理!$L:$L,G$2)/COUNTIF(问题跟踪管理!$L:$L,G$2),"")</f>
        <v/>
      </c>
      <c r="H102" s="92" t="str">
        <f>IFERROR(COUNTIFS(问题跟踪管理!$E:$E,$B102,问题跟踪管理!$L:$L,H$2)/COUNTIF(问题跟踪管理!$L:$L,H$2),"")</f>
        <v/>
      </c>
    </row>
    <row r="103" spans="2:8">
      <c r="B103" s="80" t="s">
        <v>593</v>
      </c>
      <c r="C103" s="92" t="str">
        <f>IFERROR(COUNTIFS(问题跟踪管理!$E:$E,$B103,问题跟踪管理!$L:$L,C$2)/COUNTIF(问题跟踪管理!$L:$L,C$2),"")</f>
        <v/>
      </c>
      <c r="D103" s="92" t="str">
        <f>IFERROR(COUNTIFS(问题跟踪管理!$E:$E,$B103,问题跟踪管理!$L:$L,D$2)/COUNTIF(问题跟踪管理!$L:$L,D$2),"")</f>
        <v/>
      </c>
      <c r="E103" s="92" t="str">
        <f>IFERROR(COUNTIFS(问题跟踪管理!$E:$E,$B103,问题跟踪管理!$L:$L,E$2)/COUNTIF(问题跟踪管理!$L:$L,E$2),"")</f>
        <v/>
      </c>
      <c r="F103" s="92">
        <f>IFERROR(COUNTIFS(问题跟踪管理!$E:$E,$B103,问题跟踪管理!$L:$L,F$2)/COUNTIF(问题跟踪管理!$L:$L,F$2),"")</f>
        <v>0</v>
      </c>
      <c r="G103" s="92" t="str">
        <f>IFERROR(COUNTIFS(问题跟踪管理!$E:$E,$B103,问题跟踪管理!$L:$L,G$2)/COUNTIF(问题跟踪管理!$L:$L,G$2),"")</f>
        <v/>
      </c>
      <c r="H103" s="92" t="str">
        <f>IFERROR(COUNTIFS(问题跟踪管理!$E:$E,$B103,问题跟踪管理!$L:$L,H$2)/COUNTIF(问题跟踪管理!$L:$L,H$2),"")</f>
        <v/>
      </c>
    </row>
    <row r="104" spans="2:3">
      <c r="B104" s="53"/>
      <c r="C104" s="53"/>
    </row>
    <row r="105" spans="2:3">
      <c r="B105" s="53"/>
      <c r="C105" s="53"/>
    </row>
    <row r="106" spans="2:3">
      <c r="B106" s="53"/>
      <c r="C106" s="53"/>
    </row>
    <row r="107" spans="2:3">
      <c r="B107" s="53"/>
      <c r="C107" s="53"/>
    </row>
    <row r="108" spans="2:3">
      <c r="B108" s="53"/>
      <c r="C108" s="53"/>
    </row>
    <row r="109" spans="2:3">
      <c r="B109" s="53"/>
      <c r="C109" s="53"/>
    </row>
    <row r="110" spans="2:3">
      <c r="B110" s="53"/>
      <c r="C110" s="53"/>
    </row>
    <row r="111" spans="2:3">
      <c r="B111" s="53"/>
      <c r="C111" s="53"/>
    </row>
    <row r="112" spans="2:3">
      <c r="B112" s="53"/>
      <c r="C112" s="53"/>
    </row>
    <row r="113" spans="2:3">
      <c r="B113" s="53"/>
      <c r="C113" s="53"/>
    </row>
    <row r="114" spans="2:3">
      <c r="B114" s="53"/>
      <c r="C114" s="53"/>
    </row>
    <row r="115" spans="2:3">
      <c r="B115" s="53"/>
      <c r="C115" s="53"/>
    </row>
    <row r="116" spans="2:3">
      <c r="B116" s="53"/>
      <c r="C116" s="53"/>
    </row>
    <row r="117" spans="2:3">
      <c r="B117" s="53"/>
      <c r="C117" s="53"/>
    </row>
    <row r="118" spans="2:3">
      <c r="B118" s="53"/>
      <c r="C118" s="53"/>
    </row>
    <row r="119" spans="2:3">
      <c r="B119" s="53"/>
      <c r="C119" s="53"/>
    </row>
    <row r="120" spans="2:3">
      <c r="B120" s="53"/>
      <c r="C120" s="53"/>
    </row>
    <row r="121" spans="2:3">
      <c r="B121" s="53"/>
      <c r="C121" s="53"/>
    </row>
    <row r="122" spans="2:3">
      <c r="B122" s="53"/>
      <c r="C122" s="53"/>
    </row>
    <row r="123" spans="2:3">
      <c r="B123" s="53"/>
      <c r="C123" s="53"/>
    </row>
    <row r="124" spans="2:3">
      <c r="B124" s="53"/>
      <c r="C124" s="53"/>
    </row>
    <row r="125" spans="2:3">
      <c r="B125" s="53"/>
      <c r="C125" s="53"/>
    </row>
    <row r="126" spans="2:3">
      <c r="B126" s="53"/>
      <c r="C126" s="53"/>
    </row>
    <row r="127" spans="2:3">
      <c r="B127" s="53"/>
      <c r="C127" s="53"/>
    </row>
    <row r="128" spans="2:3">
      <c r="B128" s="53"/>
      <c r="C128" s="53"/>
    </row>
    <row r="129" spans="2:3">
      <c r="B129" s="53"/>
      <c r="C129" s="53"/>
    </row>
    <row r="130" spans="2:3">
      <c r="B130" s="53"/>
      <c r="C130" s="53"/>
    </row>
    <row r="131" spans="2:3">
      <c r="B131" s="53"/>
      <c r="C131" s="53"/>
    </row>
    <row r="132" spans="2:3">
      <c r="B132" s="53"/>
      <c r="C132" s="53"/>
    </row>
    <row r="133" spans="2:3">
      <c r="B133" s="53"/>
      <c r="C133" s="53"/>
    </row>
    <row r="134" spans="2:3">
      <c r="B134" s="53"/>
      <c r="C134" s="53"/>
    </row>
    <row r="135" spans="2:3">
      <c r="B135" s="53"/>
      <c r="C135" s="53"/>
    </row>
    <row r="136" spans="2:3">
      <c r="B136" s="53"/>
      <c r="C136" s="53"/>
    </row>
    <row r="137" spans="2:3">
      <c r="B137" s="53"/>
      <c r="C137" s="53"/>
    </row>
    <row r="138" spans="2:3">
      <c r="B138" s="53"/>
      <c r="C138" s="53"/>
    </row>
    <row r="139" spans="2:3">
      <c r="B139" s="53"/>
      <c r="C139" s="53"/>
    </row>
    <row r="140" spans="2:3">
      <c r="B140" s="53"/>
      <c r="C140" s="53"/>
    </row>
    <row r="141" spans="2:3">
      <c r="B141" s="53"/>
      <c r="C141" s="53"/>
    </row>
    <row r="142" spans="2:3">
      <c r="B142" s="53"/>
      <c r="C142" s="53"/>
    </row>
    <row r="143" spans="2:3">
      <c r="B143" s="53"/>
      <c r="C143" s="53"/>
    </row>
    <row r="144" spans="2:3">
      <c r="B144" s="53"/>
      <c r="C144" s="53"/>
    </row>
    <row r="145" spans="2:3">
      <c r="B145" s="53"/>
      <c r="C145" s="53"/>
    </row>
    <row r="146" spans="2:3">
      <c r="B146" s="53"/>
      <c r="C146" s="53"/>
    </row>
    <row r="147" spans="2:3">
      <c r="B147" s="53"/>
      <c r="C147" s="53"/>
    </row>
    <row r="148" spans="2:3">
      <c r="B148" s="53"/>
      <c r="C148" s="53"/>
    </row>
    <row r="149" spans="2:3">
      <c r="B149" s="53"/>
      <c r="C149" s="53"/>
    </row>
    <row r="150" spans="2:3">
      <c r="B150" s="53"/>
      <c r="C150" s="53"/>
    </row>
    <row r="151" spans="2:3">
      <c r="B151" s="53"/>
      <c r="C151" s="53"/>
    </row>
    <row r="152" spans="2:3">
      <c r="B152" s="53"/>
      <c r="C152" s="53"/>
    </row>
    <row r="153" spans="2:3">
      <c r="B153" s="53"/>
      <c r="C153" s="53"/>
    </row>
    <row r="154" spans="2:3">
      <c r="B154" s="53"/>
      <c r="C154" s="53"/>
    </row>
    <row r="155" spans="2:3">
      <c r="B155" s="53"/>
      <c r="C155" s="53"/>
    </row>
    <row r="156" spans="2:3">
      <c r="B156" s="53"/>
      <c r="C156" s="53"/>
    </row>
    <row r="157" spans="2:3">
      <c r="B157" s="53"/>
      <c r="C157" s="53"/>
    </row>
    <row r="158" spans="2:3">
      <c r="B158" s="53"/>
      <c r="C158" s="53"/>
    </row>
    <row r="159" spans="2:3">
      <c r="B159" s="53"/>
      <c r="C159" s="53"/>
    </row>
    <row r="160" spans="2:3">
      <c r="B160" s="53"/>
      <c r="C160" s="53"/>
    </row>
    <row r="161" spans="2:3">
      <c r="B161" s="53"/>
      <c r="C161" s="53"/>
    </row>
    <row r="162" spans="2:3">
      <c r="B162" s="53"/>
      <c r="C162" s="53"/>
    </row>
    <row r="163" spans="2:3">
      <c r="B163" s="53"/>
      <c r="C163" s="53"/>
    </row>
    <row r="164" spans="2:3">
      <c r="B164" s="53"/>
      <c r="C164" s="53"/>
    </row>
    <row r="165" spans="2:3">
      <c r="B165" s="53"/>
      <c r="C165" s="53"/>
    </row>
    <row r="166" spans="2:3">
      <c r="B166" s="53"/>
      <c r="C166" s="53"/>
    </row>
    <row r="167" spans="2:3">
      <c r="B167" s="53"/>
      <c r="C167" s="53"/>
    </row>
    <row r="168" spans="2:3">
      <c r="B168" s="53"/>
      <c r="C168" s="53"/>
    </row>
    <row r="169" spans="2:3">
      <c r="B169" s="53"/>
      <c r="C169" s="53"/>
    </row>
    <row r="170" spans="2:3">
      <c r="B170" s="53"/>
      <c r="C170" s="53"/>
    </row>
    <row r="171" spans="2:3">
      <c r="B171" s="53"/>
      <c r="C171" s="53"/>
    </row>
    <row r="172" spans="2:3">
      <c r="B172" s="53"/>
      <c r="C172" s="53"/>
    </row>
    <row r="173" spans="2:3">
      <c r="B173" s="53"/>
      <c r="C173" s="53"/>
    </row>
    <row r="174" spans="2:3">
      <c r="B174" s="53"/>
      <c r="C174" s="53"/>
    </row>
    <row r="175" spans="2:3">
      <c r="B175" s="53"/>
      <c r="C175" s="53"/>
    </row>
    <row r="176" spans="2:3">
      <c r="B176" s="53"/>
      <c r="C176" s="53"/>
    </row>
    <row r="177" spans="2:3">
      <c r="B177" s="53"/>
      <c r="C177" s="53"/>
    </row>
    <row r="178" spans="2:3">
      <c r="B178" s="53"/>
      <c r="C178" s="53"/>
    </row>
    <row r="179" spans="2:3">
      <c r="B179" s="53"/>
      <c r="C179" s="53"/>
    </row>
    <row r="180" spans="2:3">
      <c r="B180" s="53"/>
      <c r="C180" s="53"/>
    </row>
    <row r="181" spans="2:3">
      <c r="B181" s="53"/>
      <c r="C181" s="53"/>
    </row>
    <row r="182" spans="2:3">
      <c r="B182" s="53"/>
      <c r="C182" s="53"/>
    </row>
    <row r="183" spans="2:3">
      <c r="B183" s="53"/>
      <c r="C183" s="53"/>
    </row>
    <row r="184" spans="2:3">
      <c r="B184" s="53"/>
      <c r="C184" s="53"/>
    </row>
    <row r="185" spans="2:3">
      <c r="B185" s="53"/>
      <c r="C185" s="53"/>
    </row>
    <row r="186" spans="2:3">
      <c r="B186" s="53"/>
      <c r="C186" s="53"/>
    </row>
    <row r="187" spans="2:3">
      <c r="B187" s="53"/>
      <c r="C187" s="53"/>
    </row>
    <row r="188" spans="2:3">
      <c r="B188" s="53"/>
      <c r="C188" s="53"/>
    </row>
    <row r="189" spans="2:3">
      <c r="B189" s="53"/>
      <c r="C189" s="53"/>
    </row>
    <row r="190" spans="2:3">
      <c r="B190" s="53"/>
      <c r="C190" s="53"/>
    </row>
    <row r="191" spans="2:3">
      <c r="B191" s="53"/>
      <c r="C191" s="53"/>
    </row>
    <row r="192" spans="2:3">
      <c r="B192" s="53"/>
      <c r="C192" s="53"/>
    </row>
    <row r="193" spans="2:3">
      <c r="B193" s="53"/>
      <c r="C193" s="53"/>
    </row>
    <row r="194" spans="2:3">
      <c r="B194" s="53"/>
      <c r="C194" s="53"/>
    </row>
    <row r="195" spans="2:3">
      <c r="B195" s="53"/>
      <c r="C195" s="53"/>
    </row>
    <row r="196" spans="2:3">
      <c r="B196" s="53"/>
      <c r="C196" s="53"/>
    </row>
    <row r="197" spans="2:3">
      <c r="B197" s="53"/>
      <c r="C197" s="53"/>
    </row>
    <row r="198" spans="2:3">
      <c r="B198" s="53"/>
      <c r="C198" s="53"/>
    </row>
    <row r="199" spans="2:3">
      <c r="B199" s="53"/>
      <c r="C199" s="53"/>
    </row>
    <row r="200" spans="2:3">
      <c r="B200" s="53"/>
      <c r="C200" s="53"/>
    </row>
    <row r="201" spans="2:3">
      <c r="B201" s="53"/>
      <c r="C201" s="53"/>
    </row>
    <row r="202" spans="2:3">
      <c r="B202" s="53"/>
      <c r="C202" s="53"/>
    </row>
    <row r="203" spans="2:3">
      <c r="B203" s="53"/>
      <c r="C203" s="53"/>
    </row>
    <row r="204" spans="2:3">
      <c r="B204" s="53"/>
      <c r="C204" s="53"/>
    </row>
    <row r="205" spans="2:3">
      <c r="B205" s="53"/>
      <c r="C205" s="53"/>
    </row>
    <row r="206" spans="2:3">
      <c r="B206" s="53"/>
      <c r="C206" s="53"/>
    </row>
    <row r="207" spans="2:3">
      <c r="B207" s="53"/>
      <c r="C207" s="53"/>
    </row>
    <row r="208" spans="2:3">
      <c r="B208" s="53"/>
      <c r="C208" s="53"/>
    </row>
    <row r="209" spans="2:3">
      <c r="B209" s="53"/>
      <c r="C209" s="53"/>
    </row>
    <row r="210" spans="2:3">
      <c r="B210" s="53"/>
      <c r="C210" s="53"/>
    </row>
    <row r="211" spans="2:3">
      <c r="B211" s="53"/>
      <c r="C211" s="53"/>
    </row>
    <row r="212" spans="2:3">
      <c r="B212" s="53"/>
      <c r="C212" s="53"/>
    </row>
    <row r="213" spans="2:3">
      <c r="B213" s="53"/>
      <c r="C213" s="53"/>
    </row>
    <row r="214" spans="2:3">
      <c r="B214" s="53"/>
      <c r="C214" s="53"/>
    </row>
    <row r="215" spans="2:3">
      <c r="B215" s="53"/>
      <c r="C215" s="53"/>
    </row>
    <row r="216" spans="2:3">
      <c r="B216" s="53"/>
      <c r="C216" s="53"/>
    </row>
    <row r="217" spans="2:3">
      <c r="B217" s="53"/>
      <c r="C217" s="53"/>
    </row>
    <row r="218" spans="2:3">
      <c r="B218" s="53"/>
      <c r="C218" s="53"/>
    </row>
    <row r="219" spans="2:3">
      <c r="B219" s="53"/>
      <c r="C219" s="53"/>
    </row>
    <row r="220" spans="2:3">
      <c r="B220" s="53"/>
      <c r="C220" s="53"/>
    </row>
    <row r="221" spans="2:3">
      <c r="B221" s="53"/>
      <c r="C221" s="53"/>
    </row>
    <row r="222" spans="2:3">
      <c r="B222" s="53"/>
      <c r="C222" s="53"/>
    </row>
    <row r="223" spans="2:3">
      <c r="B223" s="53"/>
      <c r="C223" s="53"/>
    </row>
    <row r="224" spans="2:3">
      <c r="B224" s="53"/>
      <c r="C224" s="53"/>
    </row>
    <row r="225" spans="2:3">
      <c r="B225" s="53"/>
      <c r="C225" s="53"/>
    </row>
    <row r="226" spans="2:3">
      <c r="B226" s="53"/>
      <c r="C226" s="53"/>
    </row>
    <row r="227" spans="2:3">
      <c r="B227" s="53"/>
      <c r="C227" s="53"/>
    </row>
    <row r="228" spans="2:3">
      <c r="B228" s="53"/>
      <c r="C228" s="53"/>
    </row>
    <row r="229" spans="2:3">
      <c r="B229" s="53"/>
      <c r="C229" s="53"/>
    </row>
    <row r="230" spans="2:3">
      <c r="B230" s="53"/>
      <c r="C230" s="53"/>
    </row>
    <row r="231" spans="2:3">
      <c r="B231" s="53"/>
      <c r="C231" s="53"/>
    </row>
    <row r="232" spans="2:3">
      <c r="B232" s="53"/>
      <c r="C232" s="53"/>
    </row>
    <row r="233" spans="2:3">
      <c r="B233" s="53"/>
      <c r="C233" s="53"/>
    </row>
    <row r="234" spans="2:3">
      <c r="B234" s="53"/>
      <c r="C234" s="53"/>
    </row>
    <row r="235" spans="2:3">
      <c r="B235" s="53"/>
      <c r="C235" s="53"/>
    </row>
    <row r="236" spans="2:3">
      <c r="B236" s="53"/>
      <c r="C236" s="53"/>
    </row>
    <row r="237" spans="2:3">
      <c r="B237" s="53"/>
      <c r="C237" s="53"/>
    </row>
    <row r="238" spans="2:3">
      <c r="B238" s="53"/>
      <c r="C238" s="53"/>
    </row>
    <row r="239" spans="2:3">
      <c r="B239" s="53"/>
      <c r="C239" s="53"/>
    </row>
    <row r="240" spans="2:3">
      <c r="B240" s="53"/>
      <c r="C240" s="53"/>
    </row>
    <row r="241" spans="2:3">
      <c r="B241" s="53"/>
      <c r="C241" s="53"/>
    </row>
    <row r="242" spans="2:3">
      <c r="B242" s="53"/>
      <c r="C242" s="53"/>
    </row>
    <row r="243" spans="2:3">
      <c r="B243" s="53"/>
      <c r="C243" s="53"/>
    </row>
    <row r="244" spans="2:3">
      <c r="B244" s="53"/>
      <c r="C244" s="53"/>
    </row>
    <row r="245" spans="2:3">
      <c r="B245" s="53"/>
      <c r="C245" s="53"/>
    </row>
    <row r="246" spans="2:3">
      <c r="B246" s="53"/>
      <c r="C246" s="53"/>
    </row>
    <row r="247" spans="2:3">
      <c r="B247" s="53"/>
      <c r="C247" s="53"/>
    </row>
    <row r="248" spans="2:3">
      <c r="B248" s="53"/>
      <c r="C248" s="53"/>
    </row>
    <row r="249" spans="2:3">
      <c r="B249" s="53"/>
      <c r="C249" s="53"/>
    </row>
    <row r="250" spans="2:3">
      <c r="B250" s="53"/>
      <c r="C250" s="53"/>
    </row>
    <row r="251" spans="2:3">
      <c r="B251" s="53"/>
      <c r="C251" s="53"/>
    </row>
    <row r="252" spans="2:3">
      <c r="B252" s="53"/>
      <c r="C252" s="53"/>
    </row>
    <row r="253" spans="2:3">
      <c r="B253" s="53"/>
      <c r="C253" s="53"/>
    </row>
    <row r="254" spans="2:3">
      <c r="B254" s="53"/>
      <c r="C254" s="53"/>
    </row>
  </sheetData>
  <mergeCells count="8">
    <mergeCell ref="B1:H1"/>
    <mergeCell ref="B7:H7"/>
    <mergeCell ref="B13:H13"/>
    <mergeCell ref="C14:F14"/>
    <mergeCell ref="B67:H67"/>
    <mergeCell ref="C68:H68"/>
    <mergeCell ref="B87:H87"/>
    <mergeCell ref="C88:H88"/>
  </mergeCell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1" sqref="A1"/>
    </sheetView>
  </sheetViews>
  <sheetFormatPr defaultColWidth="11" defaultRowHeight="12" outlineLevelCol="4"/>
  <cols>
    <col min="1" max="1" width="4.83809523809524" customWidth="true"/>
    <col min="2" max="2" width="14.3333333333333" customWidth="true"/>
    <col min="3" max="3" width="37.3333333333333" customWidth="true"/>
    <col min="4" max="4" width="22.1619047619048" customWidth="true"/>
    <col min="5" max="5" width="26" customWidth="true"/>
    <col min="6" max="18" width="8.66666666666667" customWidth="true"/>
  </cols>
  <sheetData>
    <row r="1" ht="30" spans="1:5">
      <c r="A1" s="71" t="s">
        <v>10</v>
      </c>
      <c r="B1" s="71" t="s">
        <v>11</v>
      </c>
      <c r="C1" s="71" t="s">
        <v>12</v>
      </c>
      <c r="D1" s="71" t="s">
        <v>594</v>
      </c>
      <c r="E1" s="71" t="s">
        <v>595</v>
      </c>
    </row>
    <row r="2" ht="15.75" spans="1:5">
      <c r="A2" s="72">
        <v>1</v>
      </c>
      <c r="B2" s="9" t="s">
        <v>596</v>
      </c>
      <c r="C2" s="9"/>
      <c r="D2" s="9" t="s">
        <v>597</v>
      </c>
      <c r="E2" s="9"/>
    </row>
    <row r="3" ht="15.75" spans="1:5">
      <c r="A3" s="9"/>
      <c r="B3" s="9"/>
      <c r="C3" s="9"/>
      <c r="D3" s="9"/>
      <c r="E3" s="9"/>
    </row>
    <row r="4" ht="15.75" spans="1:5">
      <c r="A4" s="9"/>
      <c r="B4" s="9"/>
      <c r="C4" s="9"/>
      <c r="D4" s="9"/>
      <c r="E4" s="9"/>
    </row>
    <row r="5" ht="15.75" spans="1:5">
      <c r="A5" s="9"/>
      <c r="B5" s="9"/>
      <c r="C5" s="9"/>
      <c r="D5" s="9"/>
      <c r="E5" s="9"/>
    </row>
    <row r="6" ht="15.75" spans="1:5">
      <c r="A6" s="9"/>
      <c r="B6" s="9"/>
      <c r="C6" s="9"/>
      <c r="D6" s="9"/>
      <c r="E6" s="9"/>
    </row>
    <row r="7" ht="15.75" spans="1:5">
      <c r="A7" s="9"/>
      <c r="B7" s="9"/>
      <c r="C7" s="9"/>
      <c r="D7" s="9"/>
      <c r="E7" s="9"/>
    </row>
    <row r="8" ht="15.75" spans="1:5">
      <c r="A8" s="9"/>
      <c r="B8" s="9"/>
      <c r="C8" s="9"/>
      <c r="D8" s="9"/>
      <c r="E8" s="9"/>
    </row>
    <row r="9" ht="15.75" spans="1:5">
      <c r="A9" s="9"/>
      <c r="B9" s="9"/>
      <c r="C9" s="9"/>
      <c r="D9" s="9"/>
      <c r="E9" s="9"/>
    </row>
    <row r="10" ht="15.75" spans="1:5">
      <c r="A10" s="9"/>
      <c r="B10" s="9"/>
      <c r="C10" s="9"/>
      <c r="D10" s="9"/>
      <c r="E10" s="9"/>
    </row>
    <row r="11" ht="15.75" spans="1:5">
      <c r="A11" s="9"/>
      <c r="B11" s="9"/>
      <c r="C11" s="9"/>
      <c r="D11" s="9"/>
      <c r="E11" s="9"/>
    </row>
    <row r="12" ht="15.75" spans="1:5">
      <c r="A12" s="9"/>
      <c r="B12" s="9"/>
      <c r="C12" s="9"/>
      <c r="D12" s="9"/>
      <c r="E12" s="9"/>
    </row>
    <row r="13" ht="15.75" spans="1:5">
      <c r="A13" s="9"/>
      <c r="B13" s="9"/>
      <c r="C13" s="9"/>
      <c r="D13" s="9"/>
      <c r="E13" s="9"/>
    </row>
    <row r="14" ht="15.75" spans="1:5">
      <c r="A14" s="9"/>
      <c r="B14" s="9"/>
      <c r="C14" s="9"/>
      <c r="D14" s="9"/>
      <c r="E14" s="9"/>
    </row>
    <row r="15" ht="15.75" spans="1:5">
      <c r="A15" s="9"/>
      <c r="B15" s="9"/>
      <c r="C15" s="9"/>
      <c r="D15" s="9"/>
      <c r="E15" s="9"/>
    </row>
    <row r="16" ht="15.75" spans="1:5">
      <c r="A16" s="9"/>
      <c r="B16" s="9"/>
      <c r="C16" s="9"/>
      <c r="D16" s="9"/>
      <c r="E16" s="9"/>
    </row>
    <row r="17" ht="15.75" spans="1:5">
      <c r="A17" s="9"/>
      <c r="B17" s="9"/>
      <c r="C17" s="9"/>
      <c r="D17" s="9"/>
      <c r="E17" s="9"/>
    </row>
    <row r="18" ht="15.75" spans="1:5">
      <c r="A18" s="9"/>
      <c r="B18" s="9"/>
      <c r="C18" s="9"/>
      <c r="D18" s="9"/>
      <c r="E18" s="9"/>
    </row>
    <row r="19" ht="15.75" spans="1:5">
      <c r="A19" s="9"/>
      <c r="B19" s="9"/>
      <c r="C19" s="9"/>
      <c r="D19" s="9"/>
      <c r="E19" s="9"/>
    </row>
    <row r="20" ht="15.75" spans="1:5">
      <c r="A20" s="9"/>
      <c r="B20" s="9"/>
      <c r="C20" s="9"/>
      <c r="D20" s="9"/>
      <c r="E20" s="9"/>
    </row>
    <row r="21" ht="15.75" spans="1:5">
      <c r="A21" s="9"/>
      <c r="B21" s="9"/>
      <c r="C21" s="9"/>
      <c r="D21" s="9"/>
      <c r="E21" s="9"/>
    </row>
    <row r="22" ht="15.75" spans="1:5">
      <c r="A22" s="9"/>
      <c r="B22" s="9"/>
      <c r="C22" s="9"/>
      <c r="D22" s="9"/>
      <c r="E22" s="9"/>
    </row>
    <row r="23" ht="15.75" spans="1:5">
      <c r="A23" s="9"/>
      <c r="B23" s="9"/>
      <c r="C23" s="9"/>
      <c r="D23" s="9"/>
      <c r="E23" s="9"/>
    </row>
    <row r="24" ht="15.75" spans="1:5">
      <c r="A24" s="9"/>
      <c r="B24" s="9"/>
      <c r="C24" s="9"/>
      <c r="D24" s="9"/>
      <c r="E24" s="9"/>
    </row>
    <row r="25" ht="15.75" spans="1:5">
      <c r="A25" s="9"/>
      <c r="B25" s="9"/>
      <c r="C25" s="9"/>
      <c r="D25" s="9"/>
      <c r="E25" s="9"/>
    </row>
    <row r="26" ht="15.75" spans="1:5">
      <c r="A26" s="9"/>
      <c r="B26" s="9"/>
      <c r="C26" s="9"/>
      <c r="D26" s="9"/>
      <c r="E26" s="9"/>
    </row>
  </sheetData>
  <dataValidations count="1">
    <dataValidation type="list" allowBlank="1" showInputMessage="1" showErrorMessage="1" error="请输入一个列表中的值" sqref="E2:E26" errorStyle="warning">
      <formula1>"已检查,未检查"</formula1>
    </dataValidation>
  </dataValidations>
  <pageMargins left="0.7" right="0.7" top="0.75" bottom="0.75" header="0.3" footer="0.3"/>
  <pageSetup paperSize="9"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A1" sqref="A1"/>
    </sheetView>
  </sheetViews>
  <sheetFormatPr defaultColWidth="11" defaultRowHeight="12" outlineLevelRow="6" outlineLevelCol="3"/>
  <cols>
    <col min="1" max="1" width="13.8285714285714" customWidth="true"/>
    <col min="2" max="2" width="21.1619047619048" customWidth="true"/>
    <col min="3" max="3" width="31.6666666666667" customWidth="true"/>
    <col min="4" max="4" width="21.6666666666667" customWidth="true"/>
    <col min="5" max="18" width="8.66666666666667" customWidth="true"/>
  </cols>
  <sheetData>
    <row r="1" ht="15.75" spans="1:4">
      <c r="A1" s="9" t="s">
        <v>598</v>
      </c>
      <c r="B1" s="56" t="s">
        <v>599</v>
      </c>
      <c r="C1" s="56" t="s">
        <v>600</v>
      </c>
      <c r="D1" s="56" t="s">
        <v>601</v>
      </c>
    </row>
    <row r="2" ht="12.75" spans="1:4">
      <c r="A2" s="56" t="s">
        <v>599</v>
      </c>
      <c r="B2" s="56" t="s">
        <v>602</v>
      </c>
      <c r="C2" s="56" t="s">
        <v>603</v>
      </c>
      <c r="D2" s="56" t="s">
        <v>604</v>
      </c>
    </row>
    <row r="3" ht="12.75" spans="1:4">
      <c r="A3" s="56" t="s">
        <v>600</v>
      </c>
      <c r="B3" s="56" t="s">
        <v>605</v>
      </c>
      <c r="C3" s="56" t="s">
        <v>606</v>
      </c>
      <c r="D3" s="56" t="s">
        <v>607</v>
      </c>
    </row>
    <row r="4" ht="12.75" spans="1:4">
      <c r="A4" s="56" t="s">
        <v>601</v>
      </c>
      <c r="B4" s="56" t="s">
        <v>608</v>
      </c>
      <c r="C4" s="56" t="s">
        <v>609</v>
      </c>
      <c r="D4" s="56" t="s">
        <v>610</v>
      </c>
    </row>
    <row r="5" ht="15.75" spans="1:4">
      <c r="A5" s="69"/>
      <c r="B5" s="70"/>
      <c r="D5" s="56" t="s">
        <v>611</v>
      </c>
    </row>
    <row r="6" ht="15.75" spans="1:4">
      <c r="A6" s="69"/>
      <c r="B6" s="70"/>
      <c r="D6" s="56" t="s">
        <v>612</v>
      </c>
    </row>
    <row r="7" ht="15.75" spans="1:4">
      <c r="A7" s="69"/>
      <c r="B7" s="70"/>
      <c r="D7" s="56" t="s">
        <v>613</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13"/>
  <sheetViews>
    <sheetView topLeftCell="A59" workbookViewId="0">
      <selection activeCell="C87" sqref="C87"/>
    </sheetView>
  </sheetViews>
  <sheetFormatPr defaultColWidth="11" defaultRowHeight="12"/>
  <cols>
    <col min="1" max="1" width="4.33333333333333" customWidth="true"/>
    <col min="2" max="2" width="15.5047619047619" customWidth="true"/>
    <col min="3" max="3" width="75.4285714285714" customWidth="true"/>
    <col min="4" max="4" width="32.1428571428571" customWidth="true"/>
    <col min="5" max="5" width="5.28571428571429" customWidth="true"/>
    <col min="6" max="18" width="8.66666666666667" customWidth="true"/>
  </cols>
  <sheetData>
    <row r="1" ht="15" spans="1:18">
      <c r="A1" s="27" t="s">
        <v>614</v>
      </c>
      <c r="F1" s="58" t="s">
        <v>615</v>
      </c>
      <c r="G1" s="59"/>
      <c r="H1" s="59"/>
      <c r="I1" s="59"/>
      <c r="J1" s="59"/>
      <c r="K1" s="59"/>
      <c r="L1" s="59"/>
      <c r="M1" s="59"/>
      <c r="N1" s="59"/>
      <c r="O1" s="59"/>
      <c r="P1" s="59"/>
      <c r="Q1" s="59"/>
      <c r="R1" s="61"/>
    </row>
    <row r="2" ht="12.75" spans="1:18">
      <c r="A2" s="28" t="s">
        <v>10</v>
      </c>
      <c r="B2" s="28" t="s">
        <v>616</v>
      </c>
      <c r="C2" s="28" t="s">
        <v>543</v>
      </c>
      <c r="D2" s="28" t="s">
        <v>617</v>
      </c>
      <c r="F2" s="60" t="s">
        <v>618</v>
      </c>
      <c r="G2" s="60"/>
      <c r="H2" s="60"/>
      <c r="I2" s="60"/>
      <c r="J2" s="60"/>
      <c r="K2" s="60"/>
      <c r="L2" s="60"/>
      <c r="M2" s="60"/>
      <c r="N2" s="60"/>
      <c r="O2" s="60"/>
      <c r="P2" s="60"/>
      <c r="Q2" s="60"/>
      <c r="R2" s="60"/>
    </row>
    <row r="3" ht="12.75" spans="1:18">
      <c r="A3" s="29">
        <v>1</v>
      </c>
      <c r="B3" s="29" t="s">
        <v>619</v>
      </c>
      <c r="C3" s="30" t="s">
        <v>620</v>
      </c>
      <c r="D3" s="29" t="s">
        <v>621</v>
      </c>
      <c r="F3" s="60" t="s">
        <v>622</v>
      </c>
      <c r="G3" s="60"/>
      <c r="H3" s="60"/>
      <c r="I3" s="60"/>
      <c r="J3" s="60"/>
      <c r="K3" s="60"/>
      <c r="L3" s="60"/>
      <c r="M3" s="60"/>
      <c r="N3" s="60"/>
      <c r="O3" s="60"/>
      <c r="P3" s="60"/>
      <c r="Q3" s="60"/>
      <c r="R3" s="60"/>
    </row>
    <row r="4" ht="26" customHeight="true" spans="1:18">
      <c r="A4" s="29">
        <v>2</v>
      </c>
      <c r="B4" s="29" t="s">
        <v>623</v>
      </c>
      <c r="C4" s="30" t="s">
        <v>624</v>
      </c>
      <c r="D4" s="31" t="s">
        <v>625</v>
      </c>
      <c r="F4" s="32"/>
      <c r="G4" s="32"/>
      <c r="H4" s="32"/>
      <c r="I4" s="32"/>
      <c r="J4" s="32"/>
      <c r="K4" s="32"/>
      <c r="L4" s="32"/>
      <c r="M4" s="32"/>
      <c r="N4" s="32"/>
      <c r="O4" s="32"/>
      <c r="P4" s="32"/>
      <c r="Q4" s="32"/>
      <c r="R4" s="32"/>
    </row>
    <row r="5" spans="6:18">
      <c r="F5" s="32"/>
      <c r="G5" s="32"/>
      <c r="H5" s="32"/>
      <c r="I5" s="32"/>
      <c r="J5" s="32"/>
      <c r="K5" s="32"/>
      <c r="L5" s="32"/>
      <c r="M5" s="32"/>
      <c r="N5" s="32"/>
      <c r="O5" s="32"/>
      <c r="P5" s="32"/>
      <c r="Q5" s="32"/>
      <c r="R5" s="32"/>
    </row>
    <row r="6" ht="12.75" spans="1:18">
      <c r="A6" s="27" t="s">
        <v>626</v>
      </c>
      <c r="F6" s="32"/>
      <c r="G6" s="32"/>
      <c r="H6" s="32"/>
      <c r="I6" s="32"/>
      <c r="J6" s="32"/>
      <c r="K6" s="32"/>
      <c r="L6" s="32"/>
      <c r="M6" s="32"/>
      <c r="N6" s="32"/>
      <c r="O6" s="32"/>
      <c r="P6" s="32"/>
      <c r="Q6" s="32"/>
      <c r="R6" s="32"/>
    </row>
    <row r="7" spans="1:18">
      <c r="A7" s="28" t="s">
        <v>10</v>
      </c>
      <c r="B7" s="28" t="s">
        <v>627</v>
      </c>
      <c r="C7" s="28" t="s">
        <v>628</v>
      </c>
      <c r="D7" s="28" t="s">
        <v>18</v>
      </c>
      <c r="F7" s="32"/>
      <c r="G7" s="32"/>
      <c r="H7" s="32"/>
      <c r="I7" s="32"/>
      <c r="J7" s="32"/>
      <c r="K7" s="32"/>
      <c r="L7" s="32"/>
      <c r="M7" s="32"/>
      <c r="N7" s="32"/>
      <c r="O7" s="32"/>
      <c r="P7" s="32"/>
      <c r="Q7" s="32"/>
      <c r="R7" s="32"/>
    </row>
    <row r="8" spans="1:18">
      <c r="A8" s="32">
        <v>1</v>
      </c>
      <c r="B8" s="32" t="s">
        <v>11</v>
      </c>
      <c r="C8" s="33" t="s">
        <v>629</v>
      </c>
      <c r="D8" s="34" t="s">
        <v>630</v>
      </c>
      <c r="F8" s="32"/>
      <c r="G8" s="32"/>
      <c r="H8" s="32"/>
      <c r="I8" s="32"/>
      <c r="J8" s="32"/>
      <c r="K8" s="32"/>
      <c r="L8" s="32"/>
      <c r="M8" s="32"/>
      <c r="N8" s="32"/>
      <c r="O8" s="32"/>
      <c r="P8" s="32"/>
      <c r="Q8" s="32"/>
      <c r="R8" s="32"/>
    </row>
    <row r="9" spans="1:18">
      <c r="A9" s="32">
        <v>2</v>
      </c>
      <c r="B9" s="32" t="s">
        <v>12</v>
      </c>
      <c r="C9" s="35"/>
      <c r="D9" s="35"/>
      <c r="F9" s="32"/>
      <c r="G9" s="32"/>
      <c r="H9" s="32"/>
      <c r="I9" s="32"/>
      <c r="J9" s="32"/>
      <c r="K9" s="32"/>
      <c r="L9" s="32"/>
      <c r="M9" s="32"/>
      <c r="N9" s="32"/>
      <c r="O9" s="32"/>
      <c r="P9" s="32"/>
      <c r="Q9" s="32"/>
      <c r="R9" s="32"/>
    </row>
    <row r="10" spans="1:18">
      <c r="A10" s="32">
        <v>3</v>
      </c>
      <c r="B10" s="32" t="s">
        <v>13</v>
      </c>
      <c r="C10" s="35"/>
      <c r="D10" s="35"/>
      <c r="F10" s="32"/>
      <c r="G10" s="32"/>
      <c r="H10" s="32"/>
      <c r="I10" s="32"/>
      <c r="J10" s="32"/>
      <c r="K10" s="32"/>
      <c r="L10" s="32"/>
      <c r="M10" s="32"/>
      <c r="N10" s="32"/>
      <c r="O10" s="32"/>
      <c r="P10" s="32"/>
      <c r="Q10" s="32"/>
      <c r="R10" s="32"/>
    </row>
    <row r="11" spans="1:18">
      <c r="A11" s="32">
        <v>4</v>
      </c>
      <c r="B11" s="32" t="s">
        <v>16</v>
      </c>
      <c r="C11" s="35"/>
      <c r="D11" s="35"/>
      <c r="F11" s="32"/>
      <c r="G11" s="32"/>
      <c r="H11" s="32"/>
      <c r="I11" s="32"/>
      <c r="J11" s="32"/>
      <c r="K11" s="32"/>
      <c r="L11" s="32"/>
      <c r="M11" s="32"/>
      <c r="N11" s="32"/>
      <c r="O11" s="32"/>
      <c r="P11" s="32"/>
      <c r="Q11" s="32"/>
      <c r="R11" s="32"/>
    </row>
    <row r="12" spans="1:18">
      <c r="A12" s="32">
        <v>5</v>
      </c>
      <c r="B12" s="32" t="s">
        <v>17</v>
      </c>
      <c r="C12" s="36"/>
      <c r="D12" s="36"/>
      <c r="F12" s="32"/>
      <c r="G12" s="32"/>
      <c r="H12" s="32"/>
      <c r="I12" s="32"/>
      <c r="J12" s="32"/>
      <c r="K12" s="32"/>
      <c r="L12" s="32"/>
      <c r="M12" s="32"/>
      <c r="N12" s="32"/>
      <c r="O12" s="32"/>
      <c r="P12" s="32"/>
      <c r="Q12" s="32"/>
      <c r="R12" s="32"/>
    </row>
    <row r="13" spans="1:18">
      <c r="A13" s="32">
        <v>6</v>
      </c>
      <c r="B13" s="37" t="s">
        <v>14</v>
      </c>
      <c r="C13" s="34" t="s">
        <v>631</v>
      </c>
      <c r="D13" s="38" t="s">
        <v>632</v>
      </c>
      <c r="F13" s="32"/>
      <c r="G13" s="32"/>
      <c r="H13" s="32"/>
      <c r="I13" s="32"/>
      <c r="J13" s="32"/>
      <c r="K13" s="32"/>
      <c r="L13" s="32"/>
      <c r="M13" s="32"/>
      <c r="N13" s="32"/>
      <c r="O13" s="32"/>
      <c r="P13" s="32"/>
      <c r="Q13" s="32"/>
      <c r="R13" s="32"/>
    </row>
    <row r="14" spans="1:18">
      <c r="A14" s="32">
        <v>7</v>
      </c>
      <c r="B14" s="37" t="s">
        <v>15</v>
      </c>
      <c r="C14" s="35"/>
      <c r="D14" s="39"/>
      <c r="F14" s="32"/>
      <c r="G14" s="32"/>
      <c r="H14" s="32"/>
      <c r="I14" s="32"/>
      <c r="J14" s="32"/>
      <c r="K14" s="32"/>
      <c r="L14" s="32"/>
      <c r="M14" s="32"/>
      <c r="N14" s="32"/>
      <c r="O14" s="32"/>
      <c r="P14" s="32"/>
      <c r="Q14" s="32"/>
      <c r="R14" s="32"/>
    </row>
    <row r="15" ht="12.75" spans="1:18">
      <c r="A15" s="32">
        <v>8</v>
      </c>
      <c r="B15" s="37" t="s">
        <v>18</v>
      </c>
      <c r="C15" s="35"/>
      <c r="D15" s="39"/>
      <c r="F15" s="60" t="s">
        <v>633</v>
      </c>
      <c r="G15" s="60"/>
      <c r="H15" s="60"/>
      <c r="I15" s="60"/>
      <c r="J15" s="60"/>
      <c r="K15" s="60"/>
      <c r="L15" s="60"/>
      <c r="M15" s="60"/>
      <c r="N15" s="60"/>
      <c r="O15" s="60"/>
      <c r="P15" s="60"/>
      <c r="Q15" s="60"/>
      <c r="R15" s="60"/>
    </row>
    <row r="16" spans="1:18">
      <c r="A16" s="32">
        <v>9</v>
      </c>
      <c r="B16" s="37" t="s">
        <v>19</v>
      </c>
      <c r="C16" s="36"/>
      <c r="D16" s="39"/>
      <c r="F16" s="32"/>
      <c r="G16" s="32"/>
      <c r="H16" s="32"/>
      <c r="I16" s="32"/>
      <c r="J16" s="32"/>
      <c r="K16" s="32"/>
      <c r="L16" s="32"/>
      <c r="M16" s="32"/>
      <c r="N16" s="32"/>
      <c r="O16" s="32"/>
      <c r="P16" s="32"/>
      <c r="Q16" s="32"/>
      <c r="R16" s="32"/>
    </row>
    <row r="17" spans="1:18">
      <c r="A17" s="32">
        <v>10</v>
      </c>
      <c r="B17" s="37" t="s">
        <v>20</v>
      </c>
      <c r="C17" s="32" t="s">
        <v>634</v>
      </c>
      <c r="D17" s="39"/>
      <c r="F17" s="32"/>
      <c r="G17" s="32"/>
      <c r="H17" s="32"/>
      <c r="I17" s="32"/>
      <c r="J17" s="32"/>
      <c r="K17" s="32"/>
      <c r="L17" s="32"/>
      <c r="M17" s="32"/>
      <c r="N17" s="32"/>
      <c r="O17" s="32"/>
      <c r="P17" s="32"/>
      <c r="Q17" s="32"/>
      <c r="R17" s="32"/>
    </row>
    <row r="18" spans="1:18">
      <c r="A18" s="32">
        <v>11</v>
      </c>
      <c r="B18" s="32" t="s">
        <v>21</v>
      </c>
      <c r="C18" s="32" t="s">
        <v>635</v>
      </c>
      <c r="D18" s="40"/>
      <c r="F18" s="32"/>
      <c r="G18" s="32"/>
      <c r="H18" s="32"/>
      <c r="I18" s="32"/>
      <c r="J18" s="32"/>
      <c r="K18" s="32"/>
      <c r="L18" s="32"/>
      <c r="M18" s="32"/>
      <c r="N18" s="32"/>
      <c r="O18" s="32"/>
      <c r="P18" s="32"/>
      <c r="Q18" s="32"/>
      <c r="R18" s="32"/>
    </row>
    <row r="19" ht="12.75" spans="1:18">
      <c r="A19" s="27" t="s">
        <v>636</v>
      </c>
      <c r="F19" s="32"/>
      <c r="G19" s="32"/>
      <c r="H19" s="32"/>
      <c r="I19" s="32"/>
      <c r="J19" s="32"/>
      <c r="K19" s="32"/>
      <c r="L19" s="32"/>
      <c r="M19" s="32"/>
      <c r="N19" s="32"/>
      <c r="O19" s="32"/>
      <c r="P19" s="32"/>
      <c r="Q19" s="32"/>
      <c r="R19" s="32"/>
    </row>
    <row r="20" spans="1:18">
      <c r="A20" s="28" t="s">
        <v>10</v>
      </c>
      <c r="B20" s="28" t="s">
        <v>627</v>
      </c>
      <c r="C20" s="28" t="s">
        <v>628</v>
      </c>
      <c r="D20" s="28" t="s">
        <v>18</v>
      </c>
      <c r="F20" s="32"/>
      <c r="G20" s="32"/>
      <c r="H20" s="32"/>
      <c r="I20" s="32"/>
      <c r="J20" s="32"/>
      <c r="K20" s="32"/>
      <c r="L20" s="32"/>
      <c r="M20" s="32"/>
      <c r="N20" s="32"/>
      <c r="O20" s="32"/>
      <c r="P20" s="32"/>
      <c r="Q20" s="32"/>
      <c r="R20" s="32"/>
    </row>
    <row r="21" spans="1:18">
      <c r="A21" s="32">
        <v>1</v>
      </c>
      <c r="B21" s="32" t="s">
        <v>46</v>
      </c>
      <c r="C21" s="41" t="s">
        <v>637</v>
      </c>
      <c r="D21" s="34" t="s">
        <v>630</v>
      </c>
      <c r="F21" s="32"/>
      <c r="G21" s="32"/>
      <c r="H21" s="32"/>
      <c r="I21" s="32"/>
      <c r="J21" s="32"/>
      <c r="K21" s="32"/>
      <c r="L21" s="32"/>
      <c r="M21" s="32"/>
      <c r="N21" s="32"/>
      <c r="O21" s="32"/>
      <c r="P21" s="32"/>
      <c r="Q21" s="32"/>
      <c r="R21" s="32"/>
    </row>
    <row r="22" spans="1:18">
      <c r="A22" s="32">
        <v>2</v>
      </c>
      <c r="B22" s="32" t="s">
        <v>47</v>
      </c>
      <c r="C22" s="41" t="s">
        <v>638</v>
      </c>
      <c r="D22" s="35"/>
      <c r="F22" s="32"/>
      <c r="G22" s="32"/>
      <c r="H22" s="32"/>
      <c r="I22" s="32"/>
      <c r="J22" s="32"/>
      <c r="K22" s="32"/>
      <c r="L22" s="32"/>
      <c r="M22" s="32"/>
      <c r="N22" s="32"/>
      <c r="O22" s="32"/>
      <c r="P22" s="32"/>
      <c r="Q22" s="32"/>
      <c r="R22" s="32"/>
    </row>
    <row r="23" spans="1:18">
      <c r="A23" s="32">
        <v>3</v>
      </c>
      <c r="B23" s="32" t="s">
        <v>48</v>
      </c>
      <c r="C23" s="41" t="s">
        <v>639</v>
      </c>
      <c r="D23" s="35"/>
      <c r="F23" s="32"/>
      <c r="G23" s="32"/>
      <c r="H23" s="32"/>
      <c r="I23" s="32"/>
      <c r="J23" s="32"/>
      <c r="K23" s="32"/>
      <c r="L23" s="32"/>
      <c r="M23" s="32"/>
      <c r="N23" s="32"/>
      <c r="O23" s="32"/>
      <c r="P23" s="32"/>
      <c r="Q23" s="32"/>
      <c r="R23" s="32"/>
    </row>
    <row r="24" spans="1:18">
      <c r="A24" s="32">
        <v>4</v>
      </c>
      <c r="B24" s="32" t="s">
        <v>11</v>
      </c>
      <c r="C24" s="41" t="s">
        <v>640</v>
      </c>
      <c r="D24" s="35"/>
      <c r="F24" s="32"/>
      <c r="G24" s="32"/>
      <c r="H24" s="32"/>
      <c r="I24" s="32"/>
      <c r="J24" s="32"/>
      <c r="K24" s="32"/>
      <c r="L24" s="32"/>
      <c r="M24" s="32"/>
      <c r="N24" s="32"/>
      <c r="O24" s="32"/>
      <c r="P24" s="32"/>
      <c r="Q24" s="32"/>
      <c r="R24" s="32"/>
    </row>
    <row r="25" spans="1:18">
      <c r="A25" s="32">
        <v>5</v>
      </c>
      <c r="B25" s="32" t="s">
        <v>49</v>
      </c>
      <c r="C25" s="41" t="s">
        <v>641</v>
      </c>
      <c r="D25" s="35"/>
      <c r="F25" s="32"/>
      <c r="G25" s="32"/>
      <c r="H25" s="32"/>
      <c r="I25" s="32"/>
      <c r="J25" s="32"/>
      <c r="K25" s="32"/>
      <c r="L25" s="32"/>
      <c r="M25" s="32"/>
      <c r="N25" s="32"/>
      <c r="O25" s="32"/>
      <c r="P25" s="32"/>
      <c r="Q25" s="32"/>
      <c r="R25" s="32"/>
    </row>
    <row r="26" spans="1:18">
      <c r="A26" s="32">
        <v>6</v>
      </c>
      <c r="B26" s="37" t="s">
        <v>50</v>
      </c>
      <c r="C26" s="42" t="s">
        <v>642</v>
      </c>
      <c r="D26" s="35"/>
      <c r="F26" s="32"/>
      <c r="G26" s="32"/>
      <c r="H26" s="32"/>
      <c r="I26" s="32"/>
      <c r="J26" s="32"/>
      <c r="K26" s="32"/>
      <c r="L26" s="32"/>
      <c r="M26" s="32"/>
      <c r="N26" s="32"/>
      <c r="O26" s="32"/>
      <c r="P26" s="32"/>
      <c r="Q26" s="32"/>
      <c r="R26" s="32"/>
    </row>
    <row r="27" spans="1:18">
      <c r="A27" s="32">
        <v>7</v>
      </c>
      <c r="B27" s="37" t="s">
        <v>51</v>
      </c>
      <c r="C27" s="42" t="s">
        <v>643</v>
      </c>
      <c r="D27" s="35"/>
      <c r="F27" s="32"/>
      <c r="G27" s="32"/>
      <c r="H27" s="32"/>
      <c r="I27" s="32"/>
      <c r="J27" s="32"/>
      <c r="K27" s="32"/>
      <c r="L27" s="32"/>
      <c r="M27" s="32"/>
      <c r="N27" s="32"/>
      <c r="O27" s="32"/>
      <c r="P27" s="32"/>
      <c r="Q27" s="32"/>
      <c r="R27" s="32"/>
    </row>
    <row r="28" ht="12.75" spans="1:18">
      <c r="A28" s="32">
        <v>8</v>
      </c>
      <c r="B28" s="37" t="s">
        <v>52</v>
      </c>
      <c r="C28" s="42" t="s">
        <v>644</v>
      </c>
      <c r="D28" s="35"/>
      <c r="F28" s="60" t="s">
        <v>645</v>
      </c>
      <c r="G28" s="60"/>
      <c r="H28" s="60"/>
      <c r="I28" s="60"/>
      <c r="J28" s="60"/>
      <c r="K28" s="60"/>
      <c r="L28" s="60"/>
      <c r="M28" s="60"/>
      <c r="N28" s="60"/>
      <c r="O28" s="60"/>
      <c r="P28" s="60"/>
      <c r="Q28" s="60"/>
      <c r="R28" s="60"/>
    </row>
    <row r="29" spans="1:18">
      <c r="A29" s="32">
        <v>9</v>
      </c>
      <c r="B29" s="37" t="s">
        <v>53</v>
      </c>
      <c r="C29" s="32" t="s">
        <v>635</v>
      </c>
      <c r="D29" s="36"/>
      <c r="F29" s="32"/>
      <c r="G29" s="32"/>
      <c r="H29" s="32"/>
      <c r="I29" s="32"/>
      <c r="J29" s="32"/>
      <c r="K29" s="32"/>
      <c r="L29" s="32"/>
      <c r="M29" s="32"/>
      <c r="N29" s="32"/>
      <c r="O29" s="32"/>
      <c r="P29" s="32"/>
      <c r="Q29" s="32"/>
      <c r="R29" s="32"/>
    </row>
    <row r="30" spans="6:18">
      <c r="F30" s="32"/>
      <c r="G30" s="32"/>
      <c r="H30" s="32"/>
      <c r="I30" s="32"/>
      <c r="J30" s="32"/>
      <c r="K30" s="32"/>
      <c r="L30" s="32"/>
      <c r="M30" s="32"/>
      <c r="N30" s="32"/>
      <c r="O30" s="32"/>
      <c r="P30" s="32"/>
      <c r="Q30" s="32"/>
      <c r="R30" s="32"/>
    </row>
    <row r="31" customFormat="true" ht="12.75" spans="1:18">
      <c r="A31" s="27" t="s">
        <v>646</v>
      </c>
      <c r="F31" s="32"/>
      <c r="G31" s="32"/>
      <c r="H31" s="32"/>
      <c r="I31" s="32"/>
      <c r="J31" s="32"/>
      <c r="K31" s="32"/>
      <c r="L31" s="32"/>
      <c r="M31" s="32"/>
      <c r="N31" s="32"/>
      <c r="O31" s="32"/>
      <c r="P31" s="32"/>
      <c r="Q31" s="32"/>
      <c r="R31" s="32"/>
    </row>
    <row r="32" customFormat="true" spans="1:18">
      <c r="A32" s="28" t="s">
        <v>10</v>
      </c>
      <c r="B32" s="28" t="s">
        <v>627</v>
      </c>
      <c r="C32" s="28" t="s">
        <v>617</v>
      </c>
      <c r="D32" s="28" t="s">
        <v>18</v>
      </c>
      <c r="F32" s="32"/>
      <c r="G32" s="32"/>
      <c r="H32" s="32"/>
      <c r="I32" s="32"/>
      <c r="J32" s="32"/>
      <c r="K32" s="32"/>
      <c r="L32" s="32"/>
      <c r="M32" s="32"/>
      <c r="N32" s="32"/>
      <c r="O32" s="32"/>
      <c r="P32" s="32"/>
      <c r="Q32" s="32"/>
      <c r="R32" s="32"/>
    </row>
    <row r="33" customFormat="true" spans="1:18">
      <c r="A33" s="32">
        <v>1</v>
      </c>
      <c r="B33" s="32" t="s">
        <v>11</v>
      </c>
      <c r="C33" s="33" t="s">
        <v>647</v>
      </c>
      <c r="D33" s="34" t="s">
        <v>648</v>
      </c>
      <c r="F33" s="32"/>
      <c r="G33" s="32"/>
      <c r="H33" s="32"/>
      <c r="I33" s="32"/>
      <c r="J33" s="32"/>
      <c r="K33" s="32"/>
      <c r="L33" s="32"/>
      <c r="M33" s="32"/>
      <c r="N33" s="32"/>
      <c r="O33" s="32"/>
      <c r="P33" s="32"/>
      <c r="Q33" s="32"/>
      <c r="R33" s="32"/>
    </row>
    <row r="34" customFormat="true" spans="1:18">
      <c r="A34" s="32">
        <v>2</v>
      </c>
      <c r="B34" s="32" t="s">
        <v>543</v>
      </c>
      <c r="C34" s="36"/>
      <c r="D34" s="35"/>
      <c r="F34" s="32"/>
      <c r="G34" s="32"/>
      <c r="H34" s="32"/>
      <c r="I34" s="32"/>
      <c r="J34" s="32"/>
      <c r="K34" s="32"/>
      <c r="L34" s="32"/>
      <c r="M34" s="32"/>
      <c r="N34" s="32"/>
      <c r="O34" s="32"/>
      <c r="P34" s="32"/>
      <c r="Q34" s="32"/>
      <c r="R34" s="32"/>
    </row>
    <row r="35" spans="1:18">
      <c r="A35" s="32"/>
      <c r="B35" s="32"/>
      <c r="C35" s="32"/>
      <c r="D35" s="36"/>
      <c r="F35" s="32"/>
      <c r="G35" s="32"/>
      <c r="H35" s="32"/>
      <c r="I35" s="32"/>
      <c r="J35" s="32"/>
      <c r="K35" s="32"/>
      <c r="L35" s="32"/>
      <c r="M35" s="32"/>
      <c r="N35" s="32"/>
      <c r="O35" s="32"/>
      <c r="P35" s="32"/>
      <c r="Q35" s="32"/>
      <c r="R35" s="32"/>
    </row>
    <row r="36" spans="6:18">
      <c r="F36" s="32"/>
      <c r="G36" s="32"/>
      <c r="H36" s="32"/>
      <c r="I36" s="32"/>
      <c r="J36" s="32"/>
      <c r="K36" s="32"/>
      <c r="L36" s="32"/>
      <c r="M36" s="32"/>
      <c r="N36" s="32"/>
      <c r="O36" s="32"/>
      <c r="P36" s="32"/>
      <c r="Q36" s="32"/>
      <c r="R36" s="32"/>
    </row>
    <row r="37" customFormat="true" ht="12.75" spans="1:18">
      <c r="A37" s="27" t="s">
        <v>649</v>
      </c>
      <c r="F37" s="32"/>
      <c r="G37" s="32"/>
      <c r="H37" s="32"/>
      <c r="I37" s="32"/>
      <c r="J37" s="32"/>
      <c r="K37" s="32"/>
      <c r="L37" s="32"/>
      <c r="M37" s="32"/>
      <c r="N37" s="32"/>
      <c r="O37" s="32"/>
      <c r="P37" s="32"/>
      <c r="Q37" s="32"/>
      <c r="R37" s="32"/>
    </row>
    <row r="38" customFormat="true" spans="1:18">
      <c r="A38" s="28" t="s">
        <v>10</v>
      </c>
      <c r="B38" s="28" t="s">
        <v>627</v>
      </c>
      <c r="C38" s="28" t="s">
        <v>617</v>
      </c>
      <c r="D38" s="28" t="s">
        <v>18</v>
      </c>
      <c r="F38" s="32"/>
      <c r="G38" s="32"/>
      <c r="H38" s="32"/>
      <c r="I38" s="32"/>
      <c r="J38" s="32"/>
      <c r="K38" s="32"/>
      <c r="L38" s="32"/>
      <c r="M38" s="32"/>
      <c r="N38" s="32"/>
      <c r="O38" s="32"/>
      <c r="P38" s="32"/>
      <c r="Q38" s="32"/>
      <c r="R38" s="32"/>
    </row>
    <row r="39" customFormat="true" spans="1:18">
      <c r="A39" s="32">
        <v>1</v>
      </c>
      <c r="B39" s="32" t="s">
        <v>16</v>
      </c>
      <c r="C39" s="32" t="s">
        <v>650</v>
      </c>
      <c r="D39" s="34" t="s">
        <v>648</v>
      </c>
      <c r="F39" s="32"/>
      <c r="G39" s="32"/>
      <c r="H39" s="32"/>
      <c r="I39" s="32"/>
      <c r="J39" s="32"/>
      <c r="K39" s="32"/>
      <c r="L39" s="32"/>
      <c r="M39" s="32"/>
      <c r="N39" s="32"/>
      <c r="O39" s="32"/>
      <c r="P39" s="32"/>
      <c r="Q39" s="32"/>
      <c r="R39" s="32"/>
    </row>
    <row r="40" customFormat="true" spans="1:18">
      <c r="A40" s="32">
        <v>2</v>
      </c>
      <c r="B40" s="32" t="s">
        <v>18</v>
      </c>
      <c r="C40" s="32" t="s">
        <v>651</v>
      </c>
      <c r="D40" s="35"/>
      <c r="F40" s="32"/>
      <c r="G40" s="32"/>
      <c r="H40" s="32"/>
      <c r="I40" s="32"/>
      <c r="J40" s="32"/>
      <c r="K40" s="32"/>
      <c r="L40" s="32"/>
      <c r="M40" s="32"/>
      <c r="N40" s="32"/>
      <c r="O40" s="32"/>
      <c r="P40" s="32"/>
      <c r="Q40" s="32"/>
      <c r="R40" s="32"/>
    </row>
    <row r="41" spans="1:18">
      <c r="A41" s="32">
        <v>3</v>
      </c>
      <c r="B41" s="32" t="s">
        <v>48</v>
      </c>
      <c r="C41" s="32" t="s">
        <v>652</v>
      </c>
      <c r="D41" s="35"/>
      <c r="F41" s="32"/>
      <c r="G41" s="32"/>
      <c r="H41" s="32"/>
      <c r="I41" s="32"/>
      <c r="J41" s="32"/>
      <c r="K41" s="32"/>
      <c r="L41" s="32"/>
      <c r="M41" s="32"/>
      <c r="N41" s="32"/>
      <c r="O41" s="32"/>
      <c r="P41" s="32"/>
      <c r="Q41" s="32"/>
      <c r="R41" s="32"/>
    </row>
    <row r="42" spans="1:18">
      <c r="A42" s="32">
        <v>4</v>
      </c>
      <c r="B42" s="32" t="s">
        <v>542</v>
      </c>
      <c r="C42" s="32" t="s">
        <v>653</v>
      </c>
      <c r="D42" s="35"/>
      <c r="F42" s="32"/>
      <c r="G42" s="32"/>
      <c r="H42" s="32"/>
      <c r="I42" s="32"/>
      <c r="J42" s="32"/>
      <c r="K42" s="32"/>
      <c r="L42" s="32"/>
      <c r="M42" s="32"/>
      <c r="N42" s="32"/>
      <c r="O42" s="32"/>
      <c r="P42" s="32"/>
      <c r="Q42" s="32"/>
      <c r="R42" s="32"/>
    </row>
    <row r="43" ht="12.75" spans="1:18">
      <c r="A43" s="32">
        <v>5</v>
      </c>
      <c r="B43" s="43" t="s">
        <v>583</v>
      </c>
      <c r="C43" s="32" t="s">
        <v>654</v>
      </c>
      <c r="D43" s="36"/>
      <c r="E43" s="44"/>
      <c r="F43" s="43"/>
      <c r="G43" s="43"/>
      <c r="H43" s="43"/>
      <c r="I43" s="43"/>
      <c r="J43" s="43"/>
      <c r="K43" s="43"/>
      <c r="L43" s="43"/>
      <c r="M43" s="43"/>
      <c r="N43" s="43"/>
      <c r="O43" s="43"/>
      <c r="P43" s="43"/>
      <c r="Q43" s="43"/>
      <c r="R43" s="43"/>
    </row>
    <row r="44" ht="12.75" spans="1:18">
      <c r="A44" s="44"/>
      <c r="B44" s="44"/>
      <c r="C44" s="44"/>
      <c r="D44" s="44"/>
      <c r="E44" s="44"/>
      <c r="F44" s="43"/>
      <c r="G44" s="43"/>
      <c r="H44" s="43"/>
      <c r="I44" s="43"/>
      <c r="J44" s="43"/>
      <c r="K44" s="43"/>
      <c r="L44" s="43"/>
      <c r="M44" s="43"/>
      <c r="N44" s="43"/>
      <c r="O44" s="43"/>
      <c r="P44" s="43"/>
      <c r="Q44" s="43"/>
      <c r="R44" s="43"/>
    </row>
    <row r="45" ht="12.75" spans="1:18">
      <c r="A45" s="27" t="s">
        <v>655</v>
      </c>
      <c r="B45" s="44"/>
      <c r="C45" s="44"/>
      <c r="D45" s="44"/>
      <c r="E45" s="44"/>
      <c r="F45" s="43"/>
      <c r="G45" s="43"/>
      <c r="H45" s="43"/>
      <c r="I45" s="43"/>
      <c r="J45" s="43"/>
      <c r="K45" s="43"/>
      <c r="L45" s="43"/>
      <c r="M45" s="43"/>
      <c r="N45" s="43"/>
      <c r="O45" s="43"/>
      <c r="P45" s="43"/>
      <c r="Q45" s="43"/>
      <c r="R45" s="43"/>
    </row>
    <row r="46" ht="12.75" spans="1:18">
      <c r="A46" s="45" t="s">
        <v>10</v>
      </c>
      <c r="B46" s="45" t="s">
        <v>656</v>
      </c>
      <c r="C46" s="45" t="s">
        <v>657</v>
      </c>
      <c r="D46" s="44"/>
      <c r="E46" s="44"/>
      <c r="F46" s="43"/>
      <c r="G46" s="43"/>
      <c r="H46" s="43"/>
      <c r="I46" s="43"/>
      <c r="J46" s="43"/>
      <c r="K46" s="43"/>
      <c r="L46" s="43"/>
      <c r="M46" s="43"/>
      <c r="N46" s="43"/>
      <c r="O46" s="43"/>
      <c r="P46" s="43"/>
      <c r="Q46" s="43"/>
      <c r="R46" s="43"/>
    </row>
    <row r="47" ht="45" customHeight="true" spans="1:18">
      <c r="A47" s="46">
        <v>1</v>
      </c>
      <c r="B47" s="47" t="s">
        <v>658</v>
      </c>
      <c r="C47" s="48" t="s">
        <v>659</v>
      </c>
      <c r="D47" s="44"/>
      <c r="E47" s="44"/>
      <c r="F47" s="43"/>
      <c r="G47" s="43"/>
      <c r="H47" s="43"/>
      <c r="I47" s="43"/>
      <c r="J47" s="43"/>
      <c r="K47" s="43"/>
      <c r="L47" s="43"/>
      <c r="M47" s="43"/>
      <c r="N47" s="43"/>
      <c r="O47" s="43"/>
      <c r="P47" s="43"/>
      <c r="Q47" s="43"/>
      <c r="R47" s="43"/>
    </row>
    <row r="48" ht="31" customHeight="true" spans="1:18">
      <c r="A48" s="49"/>
      <c r="B48" s="50"/>
      <c r="C48" s="48" t="s">
        <v>660</v>
      </c>
      <c r="D48" s="44"/>
      <c r="E48" s="44"/>
      <c r="F48" s="60" t="s">
        <v>661</v>
      </c>
      <c r="G48" s="60"/>
      <c r="H48" s="60"/>
      <c r="I48" s="60"/>
      <c r="J48" s="60"/>
      <c r="K48" s="60"/>
      <c r="L48" s="60"/>
      <c r="M48" s="60"/>
      <c r="N48" s="60"/>
      <c r="O48" s="60"/>
      <c r="P48" s="60"/>
      <c r="Q48" s="60"/>
      <c r="R48" s="60"/>
    </row>
    <row r="49" ht="30" customHeight="true" spans="1:18">
      <c r="A49" s="49"/>
      <c r="B49" s="50"/>
      <c r="C49" s="48" t="s">
        <v>662</v>
      </c>
      <c r="D49" s="44"/>
      <c r="E49" s="44"/>
      <c r="F49" s="60" t="s">
        <v>663</v>
      </c>
      <c r="G49" s="60"/>
      <c r="H49" s="60"/>
      <c r="I49" s="60"/>
      <c r="J49" s="60"/>
      <c r="K49" s="60"/>
      <c r="L49" s="60"/>
      <c r="M49" s="60"/>
      <c r="N49" s="60"/>
      <c r="O49" s="60"/>
      <c r="P49" s="60"/>
      <c r="Q49" s="60"/>
      <c r="R49" s="60"/>
    </row>
    <row r="50" ht="40" customHeight="true" spans="1:18">
      <c r="A50" s="49"/>
      <c r="B50" s="50"/>
      <c r="C50" s="48" t="s">
        <v>664</v>
      </c>
      <c r="D50" s="44"/>
      <c r="E50" s="44"/>
      <c r="F50" s="44"/>
      <c r="G50" s="44"/>
      <c r="H50" s="44"/>
      <c r="I50" s="44"/>
      <c r="J50" s="44"/>
      <c r="K50" s="44"/>
      <c r="L50" s="44"/>
      <c r="M50" s="44"/>
      <c r="N50" s="44"/>
      <c r="O50" s="44"/>
      <c r="P50" s="44"/>
      <c r="Q50" s="44"/>
      <c r="R50" s="44"/>
    </row>
    <row r="51" ht="40" customHeight="true" spans="1:18">
      <c r="A51" s="49"/>
      <c r="B51" s="50"/>
      <c r="C51" s="48" t="s">
        <v>665</v>
      </c>
      <c r="D51" s="44"/>
      <c r="E51" s="44"/>
      <c r="F51" s="44"/>
      <c r="G51" s="44"/>
      <c r="H51" s="44"/>
      <c r="I51" s="44"/>
      <c r="J51" s="44"/>
      <c r="K51" s="44"/>
      <c r="L51" s="44"/>
      <c r="M51" s="44"/>
      <c r="N51" s="44"/>
      <c r="O51" s="44"/>
      <c r="P51" s="44"/>
      <c r="Q51" s="44"/>
      <c r="R51" s="44"/>
    </row>
    <row r="52" ht="40" customHeight="true" spans="1:18">
      <c r="A52" s="46">
        <v>2</v>
      </c>
      <c r="B52" s="47" t="s">
        <v>666</v>
      </c>
      <c r="C52" s="48" t="s">
        <v>667</v>
      </c>
      <c r="D52" s="44"/>
      <c r="E52" s="44"/>
      <c r="F52" s="44"/>
      <c r="G52" s="44"/>
      <c r="H52" s="44"/>
      <c r="I52" s="44"/>
      <c r="J52" s="44"/>
      <c r="K52" s="44"/>
      <c r="L52" s="44"/>
      <c r="M52" s="44"/>
      <c r="N52" s="44"/>
      <c r="O52" s="44"/>
      <c r="P52" s="44"/>
      <c r="Q52" s="44"/>
      <c r="R52" s="44"/>
    </row>
    <row r="53" ht="40" customHeight="true" spans="1:18">
      <c r="A53" s="49"/>
      <c r="B53" s="50"/>
      <c r="C53" s="48" t="s">
        <v>668</v>
      </c>
      <c r="D53" s="44"/>
      <c r="E53" s="44"/>
      <c r="F53" s="44"/>
      <c r="G53" s="44"/>
      <c r="H53" s="44"/>
      <c r="I53" s="44"/>
      <c r="J53" s="44"/>
      <c r="K53" s="44"/>
      <c r="L53" s="44"/>
      <c r="M53" s="44"/>
      <c r="N53" s="44"/>
      <c r="O53" s="44"/>
      <c r="P53" s="44"/>
      <c r="Q53" s="44"/>
      <c r="R53" s="44"/>
    </row>
    <row r="54" ht="40" customHeight="true" spans="1:18">
      <c r="A54" s="49"/>
      <c r="B54" s="50"/>
      <c r="C54" s="48" t="s">
        <v>669</v>
      </c>
      <c r="D54" s="44"/>
      <c r="E54" s="44"/>
      <c r="F54" s="44"/>
      <c r="G54" s="44"/>
      <c r="H54" s="44"/>
      <c r="I54" s="44"/>
      <c r="J54" s="44"/>
      <c r="K54" s="44"/>
      <c r="L54" s="44"/>
      <c r="M54" s="44"/>
      <c r="N54" s="44"/>
      <c r="O54" s="44"/>
      <c r="P54" s="44"/>
      <c r="Q54" s="44"/>
      <c r="R54" s="44"/>
    </row>
    <row r="55" ht="40" customHeight="true" spans="1:18">
      <c r="A55" s="51"/>
      <c r="B55" s="52"/>
      <c r="C55" s="48" t="s">
        <v>670</v>
      </c>
      <c r="D55" s="44"/>
      <c r="E55" s="44"/>
      <c r="F55" s="44"/>
      <c r="G55" s="44"/>
      <c r="H55" s="44"/>
      <c r="I55" s="44"/>
      <c r="J55" s="44"/>
      <c r="K55" s="44"/>
      <c r="L55" s="44"/>
      <c r="M55" s="44"/>
      <c r="N55" s="44"/>
      <c r="O55" s="44"/>
      <c r="P55" s="44"/>
      <c r="Q55" s="44"/>
      <c r="R55" s="44"/>
    </row>
    <row r="56" ht="12.75" spans="1:18">
      <c r="A56" s="53"/>
      <c r="B56" s="44"/>
      <c r="C56" s="44"/>
      <c r="D56" s="44"/>
      <c r="E56" s="44"/>
      <c r="F56" s="44"/>
      <c r="G56" s="44"/>
      <c r="H56" s="44"/>
      <c r="I56" s="44"/>
      <c r="J56" s="44"/>
      <c r="K56" s="44"/>
      <c r="L56" s="44"/>
      <c r="M56" s="44"/>
      <c r="N56" s="44"/>
      <c r="O56" s="44"/>
      <c r="P56" s="44"/>
      <c r="Q56" s="44"/>
      <c r="R56" s="44"/>
    </row>
    <row r="57" ht="20" customHeight="true" spans="1:18">
      <c r="A57" s="54" t="s">
        <v>671</v>
      </c>
      <c r="B57" s="54"/>
      <c r="C57" s="54"/>
      <c r="D57" s="44"/>
      <c r="E57" s="44"/>
      <c r="F57" s="44"/>
      <c r="G57" s="44"/>
      <c r="H57" s="44"/>
      <c r="I57" s="44"/>
      <c r="J57" s="44"/>
      <c r="K57" s="44"/>
      <c r="L57" s="44"/>
      <c r="M57" s="44"/>
      <c r="N57" s="44"/>
      <c r="O57" s="44"/>
      <c r="P57" s="44"/>
      <c r="Q57" s="44"/>
      <c r="R57" s="44"/>
    </row>
    <row r="58" ht="12.75" spans="1:18">
      <c r="A58" s="45" t="s">
        <v>10</v>
      </c>
      <c r="B58" s="45" t="s">
        <v>672</v>
      </c>
      <c r="C58" s="45" t="s">
        <v>673</v>
      </c>
      <c r="D58" s="44"/>
      <c r="E58" s="44"/>
      <c r="F58" s="44"/>
      <c r="G58" s="44"/>
      <c r="H58" s="44"/>
      <c r="I58" s="44"/>
      <c r="J58" s="44"/>
      <c r="K58" s="44"/>
      <c r="L58" s="44"/>
      <c r="M58" s="44"/>
      <c r="N58" s="44"/>
      <c r="O58" s="44"/>
      <c r="P58" s="44"/>
      <c r="Q58" s="44"/>
      <c r="R58" s="44"/>
    </row>
    <row r="59" ht="30" customHeight="true" spans="1:18">
      <c r="A59" s="55">
        <v>1</v>
      </c>
      <c r="B59" s="56" t="s">
        <v>602</v>
      </c>
      <c r="C59" s="56" t="s">
        <v>674</v>
      </c>
      <c r="D59" s="44"/>
      <c r="E59" s="44"/>
      <c r="F59" s="44"/>
      <c r="G59" s="44"/>
      <c r="H59" s="44"/>
      <c r="I59" s="44"/>
      <c r="J59" s="44"/>
      <c r="K59" s="44"/>
      <c r="L59" s="44"/>
      <c r="M59" s="44"/>
      <c r="N59" s="44"/>
      <c r="O59" s="44"/>
      <c r="P59" s="44"/>
      <c r="Q59" s="44"/>
      <c r="R59" s="44"/>
    </row>
    <row r="60" ht="22" customHeight="true" spans="1:18">
      <c r="A60" s="55">
        <v>2</v>
      </c>
      <c r="B60" s="57" t="s">
        <v>675</v>
      </c>
      <c r="C60" s="56" t="s">
        <v>676</v>
      </c>
      <c r="D60" s="44"/>
      <c r="E60" s="44"/>
      <c r="F60" s="44"/>
      <c r="G60" s="44"/>
      <c r="H60" s="44"/>
      <c r="I60" s="44"/>
      <c r="J60" s="44"/>
      <c r="K60" s="44"/>
      <c r="L60" s="44"/>
      <c r="M60" s="44"/>
      <c r="N60" s="44"/>
      <c r="O60" s="44"/>
      <c r="P60" s="44"/>
      <c r="Q60" s="44"/>
      <c r="R60" s="44"/>
    </row>
    <row r="61" ht="22" customHeight="true" spans="1:18">
      <c r="A61" s="55">
        <v>3</v>
      </c>
      <c r="B61" s="57" t="s">
        <v>677</v>
      </c>
      <c r="C61" s="56" t="s">
        <v>678</v>
      </c>
      <c r="D61" s="44"/>
      <c r="E61" s="44"/>
      <c r="F61" s="44"/>
      <c r="G61" s="44"/>
      <c r="H61" s="44"/>
      <c r="I61" s="44"/>
      <c r="J61" s="44"/>
      <c r="K61" s="44"/>
      <c r="L61" s="44"/>
      <c r="M61" s="44"/>
      <c r="N61" s="44"/>
      <c r="O61" s="44"/>
      <c r="P61" s="44"/>
      <c r="Q61" s="44"/>
      <c r="R61" s="44"/>
    </row>
    <row r="62" ht="22" customHeight="true" spans="1:18">
      <c r="A62" s="55">
        <v>4</v>
      </c>
      <c r="B62" s="56" t="s">
        <v>603</v>
      </c>
      <c r="C62" s="56" t="s">
        <v>679</v>
      </c>
      <c r="D62" s="44"/>
      <c r="E62" s="44"/>
      <c r="F62" s="44"/>
      <c r="G62" s="44"/>
      <c r="H62" s="44"/>
      <c r="I62" s="44"/>
      <c r="J62" s="44"/>
      <c r="K62" s="44"/>
      <c r="L62" s="44"/>
      <c r="M62" s="44"/>
      <c r="N62" s="44"/>
      <c r="O62" s="44"/>
      <c r="P62" s="44"/>
      <c r="Q62" s="44"/>
      <c r="R62" s="44"/>
    </row>
    <row r="63" ht="22" customHeight="true" spans="1:18">
      <c r="A63" s="55">
        <v>5</v>
      </c>
      <c r="B63" s="56" t="s">
        <v>606</v>
      </c>
      <c r="C63" s="56" t="s">
        <v>680</v>
      </c>
      <c r="D63" s="44"/>
      <c r="E63" s="44"/>
      <c r="F63" s="44"/>
      <c r="G63" s="44"/>
      <c r="H63" s="44"/>
      <c r="I63" s="44"/>
      <c r="J63" s="44"/>
      <c r="K63" s="44"/>
      <c r="L63" s="44"/>
      <c r="M63" s="44"/>
      <c r="N63" s="44"/>
      <c r="O63" s="44"/>
      <c r="P63" s="44"/>
      <c r="Q63" s="44"/>
      <c r="R63" s="44"/>
    </row>
    <row r="64" ht="22" customHeight="true" spans="1:18">
      <c r="A64" s="55">
        <v>6</v>
      </c>
      <c r="B64" s="57" t="s">
        <v>609</v>
      </c>
      <c r="C64" s="56" t="s">
        <v>681</v>
      </c>
      <c r="D64" s="44"/>
      <c r="E64" s="44"/>
      <c r="F64" s="44"/>
      <c r="G64" s="44"/>
      <c r="H64" s="44"/>
      <c r="I64" s="44"/>
      <c r="J64" s="44"/>
      <c r="K64" s="44"/>
      <c r="L64" s="44"/>
      <c r="M64" s="44"/>
      <c r="N64" s="44"/>
      <c r="O64" s="44"/>
      <c r="P64" s="44"/>
      <c r="Q64" s="44"/>
      <c r="R64" s="44"/>
    </row>
    <row r="65" ht="22" customHeight="true" spans="1:18">
      <c r="A65" s="55">
        <v>7</v>
      </c>
      <c r="B65" s="56" t="s">
        <v>604</v>
      </c>
      <c r="C65" s="56" t="s">
        <v>682</v>
      </c>
      <c r="D65" s="44"/>
      <c r="E65" s="44"/>
      <c r="F65" s="44"/>
      <c r="G65" s="44"/>
      <c r="H65" s="44"/>
      <c r="I65" s="44"/>
      <c r="J65" s="44"/>
      <c r="K65" s="44"/>
      <c r="L65" s="44"/>
      <c r="M65" s="44"/>
      <c r="N65" s="44"/>
      <c r="O65" s="44"/>
      <c r="P65" s="44"/>
      <c r="Q65" s="44"/>
      <c r="R65" s="44"/>
    </row>
    <row r="66" ht="22" customHeight="true" spans="1:18">
      <c r="A66" s="55">
        <v>8</v>
      </c>
      <c r="B66" s="56" t="s">
        <v>607</v>
      </c>
      <c r="C66" s="56" t="s">
        <v>683</v>
      </c>
      <c r="D66" s="44"/>
      <c r="E66" s="44"/>
      <c r="F66" s="44"/>
      <c r="G66" s="44"/>
      <c r="H66" s="44"/>
      <c r="I66" s="44"/>
      <c r="J66" s="44"/>
      <c r="K66" s="44"/>
      <c r="L66" s="44"/>
      <c r="M66" s="44"/>
      <c r="N66" s="44"/>
      <c r="O66" s="44"/>
      <c r="P66" s="44"/>
      <c r="Q66" s="44"/>
      <c r="R66" s="44"/>
    </row>
    <row r="67" ht="22" customHeight="true" spans="1:18">
      <c r="A67" s="55">
        <v>9</v>
      </c>
      <c r="B67" s="56" t="s">
        <v>610</v>
      </c>
      <c r="C67" s="56" t="s">
        <v>684</v>
      </c>
      <c r="D67" s="44"/>
      <c r="E67" s="44"/>
      <c r="F67" s="44"/>
      <c r="G67" s="44"/>
      <c r="H67" s="44"/>
      <c r="I67" s="44"/>
      <c r="J67" s="44"/>
      <c r="K67" s="44"/>
      <c r="L67" s="44"/>
      <c r="M67" s="44"/>
      <c r="N67" s="44"/>
      <c r="O67" s="44"/>
      <c r="P67" s="44"/>
      <c r="Q67" s="44"/>
      <c r="R67" s="44"/>
    </row>
    <row r="68" ht="22" customHeight="true" spans="1:18">
      <c r="A68" s="55">
        <v>10</v>
      </c>
      <c r="B68" s="56" t="s">
        <v>611</v>
      </c>
      <c r="C68" s="56" t="s">
        <v>685</v>
      </c>
      <c r="D68" s="44"/>
      <c r="E68" s="44"/>
      <c r="F68" s="44"/>
      <c r="G68" s="44"/>
      <c r="H68" s="44"/>
      <c r="I68" s="44"/>
      <c r="J68" s="44"/>
      <c r="K68" s="44"/>
      <c r="L68" s="44"/>
      <c r="M68" s="44"/>
      <c r="N68" s="44"/>
      <c r="O68" s="44"/>
      <c r="P68" s="44"/>
      <c r="Q68" s="44"/>
      <c r="R68" s="44"/>
    </row>
    <row r="69" ht="22" customHeight="true" spans="1:18">
      <c r="A69" s="55">
        <v>11</v>
      </c>
      <c r="B69" s="56" t="s">
        <v>612</v>
      </c>
      <c r="C69" s="56" t="s">
        <v>686</v>
      </c>
      <c r="D69" s="44"/>
      <c r="E69" s="44"/>
      <c r="F69" s="44"/>
      <c r="G69" s="44"/>
      <c r="H69" s="44"/>
      <c r="I69" s="44"/>
      <c r="J69" s="44"/>
      <c r="K69" s="44"/>
      <c r="L69" s="44"/>
      <c r="M69" s="44"/>
      <c r="N69" s="44"/>
      <c r="O69" s="44"/>
      <c r="P69" s="44"/>
      <c r="Q69" s="44"/>
      <c r="R69" s="44"/>
    </row>
    <row r="70" ht="22" customHeight="true" spans="1:18">
      <c r="A70" s="55">
        <v>12</v>
      </c>
      <c r="B70" s="56" t="s">
        <v>613</v>
      </c>
      <c r="C70" s="56" t="s">
        <v>687</v>
      </c>
      <c r="D70" s="44"/>
      <c r="E70" s="44"/>
      <c r="F70" s="44"/>
      <c r="G70" s="44"/>
      <c r="H70" s="44"/>
      <c r="I70" s="44"/>
      <c r="J70" s="44"/>
      <c r="K70" s="44"/>
      <c r="L70" s="44"/>
      <c r="M70" s="44"/>
      <c r="N70" s="44"/>
      <c r="O70" s="44"/>
      <c r="P70" s="44"/>
      <c r="Q70" s="44"/>
      <c r="R70" s="44"/>
    </row>
    <row r="71" ht="12.75" spans="1:18">
      <c r="A71" s="44"/>
      <c r="B71" s="44"/>
      <c r="C71" s="44"/>
      <c r="D71" s="44"/>
      <c r="E71" s="44"/>
      <c r="F71" s="44"/>
      <c r="G71" s="44"/>
      <c r="H71" s="44"/>
      <c r="I71" s="44"/>
      <c r="J71" s="44"/>
      <c r="K71" s="44"/>
      <c r="L71" s="44"/>
      <c r="M71" s="44"/>
      <c r="N71" s="44"/>
      <c r="O71" s="44"/>
      <c r="P71" s="44"/>
      <c r="Q71" s="44"/>
      <c r="R71" s="44"/>
    </row>
    <row r="72" ht="12.75" spans="1:18">
      <c r="A72" s="54" t="s">
        <v>688</v>
      </c>
      <c r="B72" s="54"/>
      <c r="C72" s="54"/>
      <c r="D72" s="44"/>
      <c r="E72" s="44"/>
      <c r="F72" s="44"/>
      <c r="G72" s="44"/>
      <c r="H72" s="44"/>
      <c r="I72" s="44"/>
      <c r="J72" s="44"/>
      <c r="K72" s="44"/>
      <c r="L72" s="44"/>
      <c r="M72" s="44"/>
      <c r="N72" s="44"/>
      <c r="O72" s="44"/>
      <c r="P72" s="44"/>
      <c r="Q72" s="44"/>
      <c r="R72" s="44"/>
    </row>
    <row r="73" ht="12.75" spans="1:18">
      <c r="A73" s="62" t="s">
        <v>10</v>
      </c>
      <c r="B73" s="62" t="s">
        <v>583</v>
      </c>
      <c r="C73" s="44"/>
      <c r="D73" s="44"/>
      <c r="E73" s="44"/>
      <c r="F73" s="44"/>
      <c r="G73" s="44"/>
      <c r="H73" s="44"/>
      <c r="I73" s="44"/>
      <c r="J73" s="44"/>
      <c r="K73" s="44"/>
      <c r="L73" s="44"/>
      <c r="M73" s="44"/>
      <c r="N73" s="44"/>
      <c r="O73" s="44"/>
      <c r="P73" s="44"/>
      <c r="Q73" s="44"/>
      <c r="R73" s="44"/>
    </row>
    <row r="74" ht="12.75" spans="1:18">
      <c r="A74" s="63">
        <v>1</v>
      </c>
      <c r="B74" s="64" t="s">
        <v>24</v>
      </c>
      <c r="C74" s="44"/>
      <c r="D74" s="44"/>
      <c r="E74" s="44"/>
      <c r="F74" s="44"/>
      <c r="G74" s="44"/>
      <c r="H74" s="44"/>
      <c r="I74" s="44"/>
      <c r="J74" s="44"/>
      <c r="K74" s="44"/>
      <c r="L74" s="44"/>
      <c r="M74" s="44"/>
      <c r="N74" s="44"/>
      <c r="O74" s="44"/>
      <c r="P74" s="44"/>
      <c r="Q74" s="44"/>
      <c r="R74" s="44"/>
    </row>
    <row r="75" ht="12.75" spans="1:18">
      <c r="A75" s="63">
        <v>2</v>
      </c>
      <c r="B75" s="64" t="s">
        <v>584</v>
      </c>
      <c r="C75" s="44"/>
      <c r="D75" s="44"/>
      <c r="E75" s="44"/>
      <c r="F75" s="44"/>
      <c r="G75" s="44"/>
      <c r="H75" s="44"/>
      <c r="I75" s="44"/>
      <c r="J75" s="44"/>
      <c r="K75" s="44"/>
      <c r="L75" s="44"/>
      <c r="M75" s="44"/>
      <c r="N75" s="44"/>
      <c r="O75" s="44"/>
      <c r="P75" s="44"/>
      <c r="Q75" s="44"/>
      <c r="R75" s="44"/>
    </row>
    <row r="76" ht="12.75" spans="1:18">
      <c r="A76" s="63">
        <v>3</v>
      </c>
      <c r="B76" s="64" t="s">
        <v>585</v>
      </c>
      <c r="C76" s="44"/>
      <c r="D76" s="44"/>
      <c r="E76" s="44"/>
      <c r="F76" s="44"/>
      <c r="G76" s="44"/>
      <c r="H76" s="44"/>
      <c r="I76" s="44"/>
      <c r="J76" s="44"/>
      <c r="K76" s="44"/>
      <c r="L76" s="44"/>
      <c r="M76" s="44"/>
      <c r="N76" s="44"/>
      <c r="O76" s="44"/>
      <c r="P76" s="44"/>
      <c r="Q76" s="44"/>
      <c r="R76" s="44"/>
    </row>
    <row r="77" ht="12.75" spans="1:18">
      <c r="A77" s="63">
        <v>4</v>
      </c>
      <c r="B77" s="64" t="s">
        <v>27</v>
      </c>
      <c r="C77" s="44"/>
      <c r="D77" s="44"/>
      <c r="E77" s="44"/>
      <c r="F77" s="44"/>
      <c r="G77" s="44"/>
      <c r="H77" s="44"/>
      <c r="I77" s="44"/>
      <c r="J77" s="44"/>
      <c r="K77" s="44"/>
      <c r="L77" s="44"/>
      <c r="M77" s="44"/>
      <c r="N77" s="44"/>
      <c r="O77" s="44"/>
      <c r="P77" s="44"/>
      <c r="Q77" s="44"/>
      <c r="R77" s="44"/>
    </row>
    <row r="78" ht="12.75" spans="1:18">
      <c r="A78" s="63">
        <v>5</v>
      </c>
      <c r="B78" s="64" t="s">
        <v>586</v>
      </c>
      <c r="C78" s="44"/>
      <c r="D78" s="44"/>
      <c r="E78" s="44"/>
      <c r="F78" s="44"/>
      <c r="G78" s="44"/>
      <c r="H78" s="44"/>
      <c r="I78" s="44"/>
      <c r="J78" s="44"/>
      <c r="K78" s="44"/>
      <c r="L78" s="44"/>
      <c r="M78" s="44"/>
      <c r="N78" s="44"/>
      <c r="O78" s="44"/>
      <c r="P78" s="44"/>
      <c r="Q78" s="44"/>
      <c r="R78" s="44"/>
    </row>
    <row r="79" ht="12.75" spans="1:18">
      <c r="A79" s="63">
        <v>6</v>
      </c>
      <c r="B79" s="64" t="s">
        <v>587</v>
      </c>
      <c r="C79" s="44"/>
      <c r="D79" s="44"/>
      <c r="E79" s="44"/>
      <c r="F79" s="44"/>
      <c r="G79" s="44"/>
      <c r="H79" s="44"/>
      <c r="I79" s="44"/>
      <c r="J79" s="44"/>
      <c r="K79" s="44"/>
      <c r="L79" s="44"/>
      <c r="M79" s="44"/>
      <c r="N79" s="44"/>
      <c r="O79" s="44"/>
      <c r="P79" s="44"/>
      <c r="Q79" s="44"/>
      <c r="R79" s="44"/>
    </row>
    <row r="80" ht="12.75" spans="1:18">
      <c r="A80" s="63">
        <v>7</v>
      </c>
      <c r="B80" s="64" t="s">
        <v>588</v>
      </c>
      <c r="C80" s="44"/>
      <c r="D80" s="44"/>
      <c r="E80" s="44"/>
      <c r="F80" s="44"/>
      <c r="G80" s="44"/>
      <c r="H80" s="44"/>
      <c r="I80" s="44"/>
      <c r="J80" s="44"/>
      <c r="K80" s="44"/>
      <c r="L80" s="44"/>
      <c r="M80" s="44"/>
      <c r="N80" s="44"/>
      <c r="O80" s="44"/>
      <c r="P80" s="44"/>
      <c r="Q80" s="44"/>
      <c r="R80" s="44"/>
    </row>
    <row r="81" ht="12.75" spans="1:18">
      <c r="A81" s="63">
        <v>8</v>
      </c>
      <c r="B81" s="64" t="s">
        <v>44</v>
      </c>
      <c r="C81" s="44"/>
      <c r="D81" s="44"/>
      <c r="E81" s="44"/>
      <c r="F81" s="44"/>
      <c r="G81" s="44"/>
      <c r="H81" s="44"/>
      <c r="I81" s="44"/>
      <c r="J81" s="44"/>
      <c r="K81" s="44"/>
      <c r="L81" s="44"/>
      <c r="M81" s="44"/>
      <c r="N81" s="44"/>
      <c r="O81" s="44"/>
      <c r="P81" s="44"/>
      <c r="Q81" s="44"/>
      <c r="R81" s="44"/>
    </row>
    <row r="82" ht="12.75" spans="1:18">
      <c r="A82" s="63">
        <v>9</v>
      </c>
      <c r="B82" s="64" t="s">
        <v>589</v>
      </c>
      <c r="C82" s="44"/>
      <c r="D82" s="44"/>
      <c r="E82" s="44"/>
      <c r="F82" s="44"/>
      <c r="G82" s="44"/>
      <c r="H82" s="44"/>
      <c r="I82" s="44"/>
      <c r="J82" s="44"/>
      <c r="K82" s="44"/>
      <c r="L82" s="44"/>
      <c r="M82" s="44"/>
      <c r="N82" s="44"/>
      <c r="O82" s="44"/>
      <c r="P82" s="44"/>
      <c r="Q82" s="44"/>
      <c r="R82" s="44"/>
    </row>
    <row r="83" ht="12.75" spans="1:18">
      <c r="A83" s="63">
        <v>10</v>
      </c>
      <c r="B83" s="64" t="s">
        <v>590</v>
      </c>
      <c r="C83" s="44"/>
      <c r="D83" s="44"/>
      <c r="E83" s="44"/>
      <c r="F83" s="44"/>
      <c r="G83" s="44"/>
      <c r="H83" s="44"/>
      <c r="I83" s="44"/>
      <c r="J83" s="44"/>
      <c r="K83" s="44"/>
      <c r="L83" s="44"/>
      <c r="M83" s="44"/>
      <c r="N83" s="44"/>
      <c r="O83" s="44"/>
      <c r="P83" s="44"/>
      <c r="Q83" s="44"/>
      <c r="R83" s="44"/>
    </row>
    <row r="84" ht="12.75" spans="1:18">
      <c r="A84" s="63">
        <v>11</v>
      </c>
      <c r="B84" s="64" t="s">
        <v>591</v>
      </c>
      <c r="C84" s="44"/>
      <c r="D84" s="44"/>
      <c r="E84" s="44"/>
      <c r="F84" s="44"/>
      <c r="G84" s="44"/>
      <c r="H84" s="44"/>
      <c r="I84" s="44"/>
      <c r="J84" s="44"/>
      <c r="K84" s="44"/>
      <c r="L84" s="44"/>
      <c r="M84" s="44"/>
      <c r="N84" s="44"/>
      <c r="O84" s="44"/>
      <c r="P84" s="44"/>
      <c r="Q84" s="44"/>
      <c r="R84" s="44"/>
    </row>
    <row r="85" ht="12.75" spans="1:18">
      <c r="A85" s="63">
        <v>12</v>
      </c>
      <c r="B85" s="64" t="s">
        <v>592</v>
      </c>
      <c r="C85" s="44"/>
      <c r="D85" s="44"/>
      <c r="E85" s="44"/>
      <c r="F85" s="44"/>
      <c r="G85" s="44"/>
      <c r="H85" s="44"/>
      <c r="I85" s="44"/>
      <c r="J85" s="44"/>
      <c r="K85" s="44"/>
      <c r="L85" s="44"/>
      <c r="M85" s="44"/>
      <c r="N85" s="44"/>
      <c r="O85" s="44"/>
      <c r="P85" s="44"/>
      <c r="Q85" s="44"/>
      <c r="R85" s="44"/>
    </row>
    <row r="86" ht="12.75" spans="1:18">
      <c r="A86" s="63">
        <v>13</v>
      </c>
      <c r="B86" s="64" t="s">
        <v>36</v>
      </c>
      <c r="C86" s="44"/>
      <c r="D86" s="44"/>
      <c r="E86" s="44"/>
      <c r="F86" s="44"/>
      <c r="G86" s="44"/>
      <c r="H86" s="44"/>
      <c r="I86" s="44"/>
      <c r="J86" s="44"/>
      <c r="K86" s="44"/>
      <c r="L86" s="44"/>
      <c r="M86" s="44"/>
      <c r="N86" s="44"/>
      <c r="O86" s="44"/>
      <c r="P86" s="44"/>
      <c r="Q86" s="44"/>
      <c r="R86" s="44"/>
    </row>
    <row r="87" ht="12.75" spans="1:18">
      <c r="A87" s="63">
        <v>14</v>
      </c>
      <c r="B87" s="64" t="s">
        <v>593</v>
      </c>
      <c r="C87" s="44"/>
      <c r="D87" s="44"/>
      <c r="E87" s="44"/>
      <c r="F87" s="44"/>
      <c r="G87" s="44"/>
      <c r="H87" s="44"/>
      <c r="I87" s="44"/>
      <c r="J87" s="44"/>
      <c r="K87" s="44"/>
      <c r="L87" s="44"/>
      <c r="M87" s="44"/>
      <c r="N87" s="44"/>
      <c r="O87" s="44"/>
      <c r="P87" s="44"/>
      <c r="Q87" s="44"/>
      <c r="R87" s="44"/>
    </row>
    <row r="88" ht="12.75" spans="1:18">
      <c r="A88" s="63">
        <v>15</v>
      </c>
      <c r="B88" s="64" t="s">
        <v>29</v>
      </c>
      <c r="C88" s="44"/>
      <c r="D88" s="44"/>
      <c r="E88" s="44"/>
      <c r="F88" s="44"/>
      <c r="G88" s="44"/>
      <c r="H88" s="44"/>
      <c r="I88" s="44"/>
      <c r="J88" s="44"/>
      <c r="K88" s="44"/>
      <c r="L88" s="44"/>
      <c r="M88" s="44"/>
      <c r="N88" s="44"/>
      <c r="O88" s="44"/>
      <c r="P88" s="44"/>
      <c r="Q88" s="44"/>
      <c r="R88" s="44"/>
    </row>
    <row r="89" ht="12.75" spans="1:18">
      <c r="A89" s="44"/>
      <c r="B89" s="44"/>
      <c r="C89" s="44"/>
      <c r="D89" s="44"/>
      <c r="E89" s="44"/>
      <c r="F89" s="44"/>
      <c r="G89" s="44"/>
      <c r="H89" s="44"/>
      <c r="I89" s="44"/>
      <c r="J89" s="44"/>
      <c r="K89" s="44"/>
      <c r="L89" s="44"/>
      <c r="M89" s="44"/>
      <c r="N89" s="44"/>
      <c r="O89" s="44"/>
      <c r="P89" s="44"/>
      <c r="Q89" s="44"/>
      <c r="R89" s="44"/>
    </row>
    <row r="90" ht="12.75" spans="1:18">
      <c r="A90" s="54" t="s">
        <v>689</v>
      </c>
      <c r="B90" s="54"/>
      <c r="C90" s="54"/>
      <c r="D90" s="44"/>
      <c r="E90" s="44"/>
      <c r="F90" s="44"/>
      <c r="G90" s="44"/>
      <c r="H90" s="44"/>
      <c r="I90" s="44"/>
      <c r="J90" s="44"/>
      <c r="K90" s="44"/>
      <c r="L90" s="44"/>
      <c r="M90" s="44"/>
      <c r="N90" s="44"/>
      <c r="O90" s="44"/>
      <c r="P90" s="44"/>
      <c r="Q90" s="44"/>
      <c r="R90" s="44"/>
    </row>
    <row r="91" ht="12.75" spans="1:18">
      <c r="A91" s="65" t="s">
        <v>10</v>
      </c>
      <c r="B91" s="66" t="s">
        <v>617</v>
      </c>
      <c r="C91" s="66"/>
      <c r="D91" s="44"/>
      <c r="E91" s="44"/>
      <c r="F91" s="44"/>
      <c r="G91" s="44"/>
      <c r="H91" s="44"/>
      <c r="I91" s="44"/>
      <c r="J91" s="44"/>
      <c r="K91" s="44"/>
      <c r="L91" s="44"/>
      <c r="M91" s="44"/>
      <c r="N91" s="44"/>
      <c r="O91" s="44"/>
      <c r="P91" s="44"/>
      <c r="Q91" s="44"/>
      <c r="R91" s="44"/>
    </row>
    <row r="92" ht="12.75" spans="1:18">
      <c r="A92" s="43">
        <v>1</v>
      </c>
      <c r="B92" s="60" t="s">
        <v>690</v>
      </c>
      <c r="C92" s="60"/>
      <c r="D92" s="44"/>
      <c r="E92" s="44"/>
      <c r="F92" s="44"/>
      <c r="G92" s="44"/>
      <c r="H92" s="44"/>
      <c r="I92" s="44"/>
      <c r="J92" s="44"/>
      <c r="K92" s="44"/>
      <c r="L92" s="44"/>
      <c r="M92" s="44"/>
      <c r="N92" s="44"/>
      <c r="O92" s="44"/>
      <c r="P92" s="44"/>
      <c r="Q92" s="44"/>
      <c r="R92" s="44"/>
    </row>
    <row r="93" ht="12.75" spans="1:18">
      <c r="A93" s="43">
        <v>2</v>
      </c>
      <c r="B93" s="60" t="s">
        <v>691</v>
      </c>
      <c r="C93" s="60"/>
      <c r="D93" s="44"/>
      <c r="E93" s="44"/>
      <c r="F93" s="44"/>
      <c r="G93" s="44"/>
      <c r="H93" s="44"/>
      <c r="I93" s="44"/>
      <c r="J93" s="44"/>
      <c r="K93" s="44"/>
      <c r="L93" s="44"/>
      <c r="M93" s="44"/>
      <c r="N93" s="44"/>
      <c r="O93" s="44"/>
      <c r="P93" s="44"/>
      <c r="Q93" s="44"/>
      <c r="R93" s="44"/>
    </row>
    <row r="94" ht="12.75" spans="1:18">
      <c r="A94" s="43"/>
      <c r="B94" s="67"/>
      <c r="C94" s="67"/>
      <c r="D94" s="44"/>
      <c r="E94" s="44"/>
      <c r="F94" s="44"/>
      <c r="G94" s="44"/>
      <c r="H94" s="44"/>
      <c r="I94" s="44"/>
      <c r="J94" s="44"/>
      <c r="K94" s="44"/>
      <c r="L94" s="44"/>
      <c r="M94" s="44"/>
      <c r="N94" s="44"/>
      <c r="O94" s="44"/>
      <c r="P94" s="44"/>
      <c r="Q94" s="44"/>
      <c r="R94" s="44"/>
    </row>
    <row r="95" ht="12.75" spans="1:18">
      <c r="A95" s="43"/>
      <c r="B95" s="67"/>
      <c r="C95" s="67"/>
      <c r="D95" s="44"/>
      <c r="E95" s="44"/>
      <c r="F95" s="44"/>
      <c r="G95" s="44"/>
      <c r="H95" s="44"/>
      <c r="I95" s="44"/>
      <c r="J95" s="44"/>
      <c r="K95" s="44"/>
      <c r="L95" s="44"/>
      <c r="M95" s="44"/>
      <c r="N95" s="44"/>
      <c r="O95" s="44"/>
      <c r="P95" s="44"/>
      <c r="Q95" s="44"/>
      <c r="R95" s="44"/>
    </row>
    <row r="96" ht="12.75" spans="1:18">
      <c r="A96" s="43"/>
      <c r="B96" s="67"/>
      <c r="C96" s="67"/>
      <c r="D96" s="44"/>
      <c r="E96" s="44"/>
      <c r="F96" s="44"/>
      <c r="G96" s="44"/>
      <c r="H96" s="44"/>
      <c r="I96" s="44"/>
      <c r="J96" s="44"/>
      <c r="K96" s="44"/>
      <c r="L96" s="44"/>
      <c r="M96" s="44"/>
      <c r="N96" s="44"/>
      <c r="O96" s="44"/>
      <c r="P96" s="44"/>
      <c r="Q96" s="44"/>
      <c r="R96" s="44"/>
    </row>
    <row r="97" ht="12.75" spans="1:18">
      <c r="A97" s="44"/>
      <c r="B97" s="68"/>
      <c r="C97" s="68"/>
      <c r="D97" s="44"/>
      <c r="E97" s="44"/>
      <c r="F97" s="44"/>
      <c r="G97" s="44"/>
      <c r="H97" s="44"/>
      <c r="I97" s="44"/>
      <c r="J97" s="44"/>
      <c r="K97" s="44"/>
      <c r="L97" s="44"/>
      <c r="M97" s="44"/>
      <c r="N97" s="44"/>
      <c r="O97" s="44"/>
      <c r="P97" s="44"/>
      <c r="Q97" s="44"/>
      <c r="R97" s="44"/>
    </row>
    <row r="98" ht="12.75" spans="1:18">
      <c r="A98" s="44"/>
      <c r="B98" s="68"/>
      <c r="C98" s="68"/>
      <c r="D98" s="44"/>
      <c r="E98" s="44"/>
      <c r="F98" s="44"/>
      <c r="G98" s="44"/>
      <c r="H98" s="44"/>
      <c r="I98" s="44"/>
      <c r="J98" s="44"/>
      <c r="K98" s="44"/>
      <c r="L98" s="44"/>
      <c r="M98" s="44"/>
      <c r="N98" s="44"/>
      <c r="O98" s="44"/>
      <c r="P98" s="44"/>
      <c r="Q98" s="44"/>
      <c r="R98" s="44"/>
    </row>
    <row r="99" ht="12.75" spans="1:18">
      <c r="A99" s="44"/>
      <c r="B99" s="68"/>
      <c r="C99" s="68"/>
      <c r="D99" s="44"/>
      <c r="E99" s="44"/>
      <c r="F99" s="44"/>
      <c r="G99" s="44"/>
      <c r="H99" s="44"/>
      <c r="I99" s="44"/>
      <c r="J99" s="44"/>
      <c r="K99" s="44"/>
      <c r="L99" s="44"/>
      <c r="M99" s="44"/>
      <c r="N99" s="44"/>
      <c r="O99" s="44"/>
      <c r="P99" s="44"/>
      <c r="Q99" s="44"/>
      <c r="R99" s="44"/>
    </row>
    <row r="100" ht="12.75" spans="1:18">
      <c r="A100" s="44"/>
      <c r="B100" s="68"/>
      <c r="C100" s="68"/>
      <c r="D100" s="44"/>
      <c r="E100" s="44"/>
      <c r="F100" s="44"/>
      <c r="G100" s="44"/>
      <c r="H100" s="44"/>
      <c r="I100" s="44"/>
      <c r="J100" s="44"/>
      <c r="K100" s="44"/>
      <c r="L100" s="44"/>
      <c r="M100" s="44"/>
      <c r="N100" s="44"/>
      <c r="O100" s="44"/>
      <c r="P100" s="44"/>
      <c r="Q100" s="44"/>
      <c r="R100" s="44"/>
    </row>
    <row r="101" ht="12.75" spans="1:18">
      <c r="A101" s="44"/>
      <c r="B101" s="68"/>
      <c r="C101" s="68"/>
      <c r="D101" s="44"/>
      <c r="E101" s="44"/>
      <c r="F101" s="44"/>
      <c r="G101" s="44"/>
      <c r="H101" s="44"/>
      <c r="I101" s="44"/>
      <c r="J101" s="44"/>
      <c r="K101" s="44"/>
      <c r="L101" s="44"/>
      <c r="M101" s="44"/>
      <c r="N101" s="44"/>
      <c r="O101" s="44"/>
      <c r="P101" s="44"/>
      <c r="Q101" s="44"/>
      <c r="R101" s="44"/>
    </row>
    <row r="102" ht="12.75" spans="1:18">
      <c r="A102" s="44"/>
      <c r="B102" s="68"/>
      <c r="C102" s="68"/>
      <c r="D102" s="44"/>
      <c r="E102" s="44"/>
      <c r="F102" s="44"/>
      <c r="G102" s="44"/>
      <c r="H102" s="44"/>
      <c r="I102" s="44"/>
      <c r="J102" s="44"/>
      <c r="K102" s="44"/>
      <c r="L102" s="44"/>
      <c r="M102" s="44"/>
      <c r="N102" s="44"/>
      <c r="O102" s="44"/>
      <c r="P102" s="44"/>
      <c r="Q102" s="44"/>
      <c r="R102" s="44"/>
    </row>
    <row r="103" ht="12.75" spans="1:18">
      <c r="A103" s="44"/>
      <c r="B103" s="44"/>
      <c r="C103" s="44"/>
      <c r="D103" s="44"/>
      <c r="E103" s="44"/>
      <c r="F103" s="44"/>
      <c r="G103" s="44"/>
      <c r="H103" s="44"/>
      <c r="I103" s="44"/>
      <c r="J103" s="44"/>
      <c r="K103" s="44"/>
      <c r="L103" s="44"/>
      <c r="M103" s="44"/>
      <c r="N103" s="44"/>
      <c r="O103" s="44"/>
      <c r="P103" s="44"/>
      <c r="Q103" s="44"/>
      <c r="R103" s="44"/>
    </row>
    <row r="104" ht="12.75" spans="1:18">
      <c r="A104" s="44"/>
      <c r="B104" s="44"/>
      <c r="C104" s="44"/>
      <c r="D104" s="44"/>
      <c r="E104" s="44"/>
      <c r="F104" s="44"/>
      <c r="G104" s="44"/>
      <c r="H104" s="44"/>
      <c r="I104" s="44"/>
      <c r="J104" s="44"/>
      <c r="K104" s="44"/>
      <c r="L104" s="44"/>
      <c r="M104" s="44"/>
      <c r="N104" s="44"/>
      <c r="O104" s="44"/>
      <c r="P104" s="44"/>
      <c r="Q104" s="44"/>
      <c r="R104" s="44"/>
    </row>
    <row r="105" ht="12.75" spans="1:18">
      <c r="A105" s="44"/>
      <c r="B105" s="44"/>
      <c r="C105" s="44"/>
      <c r="D105" s="44"/>
      <c r="E105" s="44"/>
      <c r="F105" s="44"/>
      <c r="G105" s="44"/>
      <c r="H105" s="44"/>
      <c r="I105" s="44"/>
      <c r="J105" s="44"/>
      <c r="K105" s="44"/>
      <c r="L105" s="44"/>
      <c r="M105" s="44"/>
      <c r="N105" s="44"/>
      <c r="O105" s="44"/>
      <c r="P105" s="44"/>
      <c r="Q105" s="44"/>
      <c r="R105" s="44"/>
    </row>
    <row r="106" ht="12.75" spans="1:18">
      <c r="A106" s="44"/>
      <c r="B106" s="44"/>
      <c r="C106" s="44"/>
      <c r="D106" s="44"/>
      <c r="E106" s="44"/>
      <c r="F106" s="44"/>
      <c r="G106" s="44"/>
      <c r="H106" s="44"/>
      <c r="I106" s="44"/>
      <c r="J106" s="44"/>
      <c r="K106" s="44"/>
      <c r="L106" s="44"/>
      <c r="M106" s="44"/>
      <c r="N106" s="44"/>
      <c r="O106" s="44"/>
      <c r="P106" s="44"/>
      <c r="Q106" s="44"/>
      <c r="R106" s="44"/>
    </row>
    <row r="107" ht="12.75" spans="1:18">
      <c r="A107" s="44"/>
      <c r="B107" s="44"/>
      <c r="C107" s="44"/>
      <c r="D107" s="44"/>
      <c r="E107" s="44"/>
      <c r="F107" s="44"/>
      <c r="G107" s="44"/>
      <c r="H107" s="44"/>
      <c r="I107" s="44"/>
      <c r="J107" s="44"/>
      <c r="K107" s="44"/>
      <c r="L107" s="44"/>
      <c r="M107" s="44"/>
      <c r="N107" s="44"/>
      <c r="O107" s="44"/>
      <c r="P107" s="44"/>
      <c r="Q107" s="44"/>
      <c r="R107" s="44"/>
    </row>
    <row r="108" ht="12.75" spans="1:18">
      <c r="A108" s="44"/>
      <c r="B108" s="44"/>
      <c r="C108" s="44"/>
      <c r="D108" s="44"/>
      <c r="E108" s="44"/>
      <c r="F108" s="44"/>
      <c r="G108" s="44"/>
      <c r="H108" s="44"/>
      <c r="I108" s="44"/>
      <c r="J108" s="44"/>
      <c r="K108" s="44"/>
      <c r="L108" s="44"/>
      <c r="M108" s="44"/>
      <c r="N108" s="44"/>
      <c r="O108" s="44"/>
      <c r="P108" s="44"/>
      <c r="Q108" s="44"/>
      <c r="R108" s="44"/>
    </row>
    <row r="109" ht="12.75" spans="1:18">
      <c r="A109" s="44"/>
      <c r="B109" s="44"/>
      <c r="C109" s="44"/>
      <c r="D109" s="44"/>
      <c r="E109" s="44"/>
      <c r="F109" s="44"/>
      <c r="G109" s="44"/>
      <c r="H109" s="44"/>
      <c r="I109" s="44"/>
      <c r="J109" s="44"/>
      <c r="K109" s="44"/>
      <c r="L109" s="44"/>
      <c r="M109" s="44"/>
      <c r="N109" s="44"/>
      <c r="O109" s="44"/>
      <c r="P109" s="44"/>
      <c r="Q109" s="44"/>
      <c r="R109" s="44"/>
    </row>
    <row r="110" ht="12.75" spans="1:18">
      <c r="A110" s="44"/>
      <c r="B110" s="44"/>
      <c r="C110" s="44"/>
      <c r="D110" s="44"/>
      <c r="E110" s="44"/>
      <c r="F110" s="44"/>
      <c r="G110" s="44"/>
      <c r="H110" s="44"/>
      <c r="I110" s="44"/>
      <c r="J110" s="44"/>
      <c r="K110" s="44"/>
      <c r="L110" s="44"/>
      <c r="M110" s="44"/>
      <c r="N110" s="44"/>
      <c r="O110" s="44"/>
      <c r="P110" s="44"/>
      <c r="Q110" s="44"/>
      <c r="R110" s="44"/>
    </row>
    <row r="111" ht="12.75" spans="1:18">
      <c r="A111" s="44"/>
      <c r="B111" s="44"/>
      <c r="C111" s="44"/>
      <c r="D111" s="44"/>
      <c r="E111" s="44"/>
      <c r="F111" s="44"/>
      <c r="G111" s="44"/>
      <c r="H111" s="44"/>
      <c r="I111" s="44"/>
      <c r="J111" s="44"/>
      <c r="K111" s="44"/>
      <c r="L111" s="44"/>
      <c r="M111" s="44"/>
      <c r="N111" s="44"/>
      <c r="O111" s="44"/>
      <c r="P111" s="44"/>
      <c r="Q111" s="44"/>
      <c r="R111" s="44"/>
    </row>
    <row r="112" ht="12.75" spans="1:18">
      <c r="A112" s="44"/>
      <c r="B112" s="44"/>
      <c r="C112" s="44"/>
      <c r="D112" s="44"/>
      <c r="E112" s="44"/>
      <c r="F112" s="44"/>
      <c r="G112" s="44"/>
      <c r="H112" s="44"/>
      <c r="I112" s="44"/>
      <c r="J112" s="44"/>
      <c r="K112" s="44"/>
      <c r="L112" s="44"/>
      <c r="M112" s="44"/>
      <c r="N112" s="44"/>
      <c r="O112" s="44"/>
      <c r="P112" s="44"/>
      <c r="Q112" s="44"/>
      <c r="R112" s="44"/>
    </row>
    <row r="113" ht="12.75" spans="1:18">
      <c r="A113" s="44"/>
      <c r="B113" s="44"/>
      <c r="C113" s="44"/>
      <c r="D113" s="44"/>
      <c r="E113" s="44"/>
      <c r="F113" s="44"/>
      <c r="G113" s="44"/>
      <c r="H113" s="44"/>
      <c r="I113" s="44"/>
      <c r="J113" s="44"/>
      <c r="K113" s="44"/>
      <c r="L113" s="44"/>
      <c r="M113" s="44"/>
      <c r="N113" s="44"/>
      <c r="O113" s="44"/>
      <c r="P113" s="44"/>
      <c r="Q113" s="44"/>
      <c r="R113" s="44"/>
    </row>
    <row r="114" ht="12.75" spans="1:18">
      <c r="A114" s="44"/>
      <c r="B114" s="44"/>
      <c r="C114" s="44"/>
      <c r="D114" s="44"/>
      <c r="E114" s="44"/>
      <c r="F114" s="44"/>
      <c r="G114" s="44"/>
      <c r="H114" s="44"/>
      <c r="I114" s="44"/>
      <c r="J114" s="44"/>
      <c r="K114" s="44"/>
      <c r="L114" s="44"/>
      <c r="M114" s="44"/>
      <c r="N114" s="44"/>
      <c r="O114" s="44"/>
      <c r="P114" s="44"/>
      <c r="Q114" s="44"/>
      <c r="R114" s="44"/>
    </row>
    <row r="115" ht="12.75" spans="1:18">
      <c r="A115" s="44"/>
      <c r="B115" s="44"/>
      <c r="C115" s="44"/>
      <c r="D115" s="44"/>
      <c r="E115" s="44"/>
      <c r="F115" s="44"/>
      <c r="G115" s="44"/>
      <c r="H115" s="44"/>
      <c r="I115" s="44"/>
      <c r="J115" s="44"/>
      <c r="K115" s="44"/>
      <c r="L115" s="44"/>
      <c r="M115" s="44"/>
      <c r="N115" s="44"/>
      <c r="O115" s="44"/>
      <c r="P115" s="44"/>
      <c r="Q115" s="44"/>
      <c r="R115" s="44"/>
    </row>
    <row r="116" ht="12.75" spans="1:18">
      <c r="A116" s="44"/>
      <c r="B116" s="44"/>
      <c r="C116" s="44"/>
      <c r="D116" s="44"/>
      <c r="E116" s="44"/>
      <c r="F116" s="44"/>
      <c r="G116" s="44"/>
      <c r="H116" s="44"/>
      <c r="I116" s="44"/>
      <c r="J116" s="44"/>
      <c r="K116" s="44"/>
      <c r="L116" s="44"/>
      <c r="M116" s="44"/>
      <c r="N116" s="44"/>
      <c r="O116" s="44"/>
      <c r="P116" s="44"/>
      <c r="Q116" s="44"/>
      <c r="R116" s="44"/>
    </row>
    <row r="117" ht="12.75" spans="1:18">
      <c r="A117" s="44"/>
      <c r="B117" s="44"/>
      <c r="C117" s="44"/>
      <c r="D117" s="44"/>
      <c r="E117" s="44"/>
      <c r="F117" s="44"/>
      <c r="G117" s="44"/>
      <c r="H117" s="44"/>
      <c r="I117" s="44"/>
      <c r="J117" s="44"/>
      <c r="K117" s="44"/>
      <c r="L117" s="44"/>
      <c r="M117" s="44"/>
      <c r="N117" s="44"/>
      <c r="O117" s="44"/>
      <c r="P117" s="44"/>
      <c r="Q117" s="44"/>
      <c r="R117" s="44"/>
    </row>
    <row r="118" ht="12.75" spans="1:18">
      <c r="A118" s="44"/>
      <c r="B118" s="44"/>
      <c r="C118" s="44"/>
      <c r="D118" s="44"/>
      <c r="E118" s="44"/>
      <c r="F118" s="44"/>
      <c r="G118" s="44"/>
      <c r="H118" s="44"/>
      <c r="I118" s="44"/>
      <c r="J118" s="44"/>
      <c r="K118" s="44"/>
      <c r="L118" s="44"/>
      <c r="M118" s="44"/>
      <c r="N118" s="44"/>
      <c r="O118" s="44"/>
      <c r="P118" s="44"/>
      <c r="Q118" s="44"/>
      <c r="R118" s="44"/>
    </row>
    <row r="119" ht="12.75" spans="1:18">
      <c r="A119" s="44"/>
      <c r="B119" s="44"/>
      <c r="C119" s="44"/>
      <c r="D119" s="44"/>
      <c r="E119" s="44"/>
      <c r="F119" s="44"/>
      <c r="G119" s="44"/>
      <c r="H119" s="44"/>
      <c r="I119" s="44"/>
      <c r="J119" s="44"/>
      <c r="K119" s="44"/>
      <c r="L119" s="44"/>
      <c r="M119" s="44"/>
      <c r="N119" s="44"/>
      <c r="O119" s="44"/>
      <c r="P119" s="44"/>
      <c r="Q119" s="44"/>
      <c r="R119" s="44"/>
    </row>
    <row r="120" ht="12.75" spans="1:18">
      <c r="A120" s="44"/>
      <c r="B120" s="44"/>
      <c r="C120" s="44"/>
      <c r="D120" s="44"/>
      <c r="E120" s="44"/>
      <c r="F120" s="44"/>
      <c r="G120" s="44"/>
      <c r="H120" s="44"/>
      <c r="I120" s="44"/>
      <c r="J120" s="44"/>
      <c r="K120" s="44"/>
      <c r="L120" s="44"/>
      <c r="M120" s="44"/>
      <c r="N120" s="44"/>
      <c r="O120" s="44"/>
      <c r="P120" s="44"/>
      <c r="Q120" s="44"/>
      <c r="R120" s="44"/>
    </row>
    <row r="121" ht="12.75" spans="1:18">
      <c r="A121" s="44"/>
      <c r="B121" s="44"/>
      <c r="C121" s="44"/>
      <c r="D121" s="44"/>
      <c r="E121" s="44"/>
      <c r="F121" s="44"/>
      <c r="G121" s="44"/>
      <c r="H121" s="44"/>
      <c r="I121" s="44"/>
      <c r="J121" s="44"/>
      <c r="K121" s="44"/>
      <c r="L121" s="44"/>
      <c r="M121" s="44"/>
      <c r="N121" s="44"/>
      <c r="O121" s="44"/>
      <c r="P121" s="44"/>
      <c r="Q121" s="44"/>
      <c r="R121" s="44"/>
    </row>
    <row r="122" ht="12.75" spans="1:18">
      <c r="A122" s="44"/>
      <c r="B122" s="44"/>
      <c r="C122" s="44"/>
      <c r="D122" s="44"/>
      <c r="E122" s="44"/>
      <c r="F122" s="44"/>
      <c r="G122" s="44"/>
      <c r="H122" s="44"/>
      <c r="I122" s="44"/>
      <c r="J122" s="44"/>
      <c r="K122" s="44"/>
      <c r="L122" s="44"/>
      <c r="M122" s="44"/>
      <c r="N122" s="44"/>
      <c r="O122" s="44"/>
      <c r="P122" s="44"/>
      <c r="Q122" s="44"/>
      <c r="R122" s="44"/>
    </row>
    <row r="123" ht="12.75" spans="1:18">
      <c r="A123" s="44"/>
      <c r="B123" s="44"/>
      <c r="C123" s="44"/>
      <c r="D123" s="44"/>
      <c r="E123" s="44"/>
      <c r="F123" s="44"/>
      <c r="G123" s="44"/>
      <c r="H123" s="44"/>
      <c r="I123" s="44"/>
      <c r="J123" s="44"/>
      <c r="K123" s="44"/>
      <c r="L123" s="44"/>
      <c r="M123" s="44"/>
      <c r="N123" s="44"/>
      <c r="O123" s="44"/>
      <c r="P123" s="44"/>
      <c r="Q123" s="44"/>
      <c r="R123" s="44"/>
    </row>
    <row r="124" ht="12.75" spans="1:18">
      <c r="A124" s="44"/>
      <c r="B124" s="44"/>
      <c r="C124" s="44"/>
      <c r="D124" s="44"/>
      <c r="E124" s="44"/>
      <c r="F124" s="44"/>
      <c r="G124" s="44"/>
      <c r="H124" s="44"/>
      <c r="I124" s="44"/>
      <c r="J124" s="44"/>
      <c r="K124" s="44"/>
      <c r="L124" s="44"/>
      <c r="M124" s="44"/>
      <c r="N124" s="44"/>
      <c r="O124" s="44"/>
      <c r="P124" s="44"/>
      <c r="Q124" s="44"/>
      <c r="R124" s="44"/>
    </row>
    <row r="125" ht="12.75" spans="1:18">
      <c r="A125" s="44"/>
      <c r="B125" s="44"/>
      <c r="C125" s="44"/>
      <c r="D125" s="44"/>
      <c r="E125" s="44"/>
      <c r="F125" s="44"/>
      <c r="G125" s="44"/>
      <c r="H125" s="44"/>
      <c r="I125" s="44"/>
      <c r="J125" s="44"/>
      <c r="K125" s="44"/>
      <c r="L125" s="44"/>
      <c r="M125" s="44"/>
      <c r="N125" s="44"/>
      <c r="O125" s="44"/>
      <c r="P125" s="44"/>
      <c r="Q125" s="44"/>
      <c r="R125" s="44"/>
    </row>
    <row r="126" ht="12.75" spans="1:18">
      <c r="A126" s="44"/>
      <c r="B126" s="44"/>
      <c r="C126" s="44"/>
      <c r="D126" s="44"/>
      <c r="E126" s="44"/>
      <c r="F126" s="44"/>
      <c r="G126" s="44"/>
      <c r="H126" s="44"/>
      <c r="I126" s="44"/>
      <c r="J126" s="44"/>
      <c r="K126" s="44"/>
      <c r="L126" s="44"/>
      <c r="M126" s="44"/>
      <c r="N126" s="44"/>
      <c r="O126" s="44"/>
      <c r="P126" s="44"/>
      <c r="Q126" s="44"/>
      <c r="R126" s="44"/>
    </row>
    <row r="127" ht="12.75" spans="1:18">
      <c r="A127" s="44"/>
      <c r="B127" s="44"/>
      <c r="C127" s="44"/>
      <c r="D127" s="44"/>
      <c r="E127" s="44"/>
      <c r="F127" s="44"/>
      <c r="G127" s="44"/>
      <c r="H127" s="44"/>
      <c r="I127" s="44"/>
      <c r="J127" s="44"/>
      <c r="K127" s="44"/>
      <c r="L127" s="44"/>
      <c r="M127" s="44"/>
      <c r="N127" s="44"/>
      <c r="O127" s="44"/>
      <c r="P127" s="44"/>
      <c r="Q127" s="44"/>
      <c r="R127" s="44"/>
    </row>
    <row r="128" ht="12.75" spans="1:18">
      <c r="A128" s="44"/>
      <c r="B128" s="44"/>
      <c r="C128" s="44"/>
      <c r="D128" s="44"/>
      <c r="E128" s="44"/>
      <c r="F128" s="44"/>
      <c r="G128" s="44"/>
      <c r="H128" s="44"/>
      <c r="I128" s="44"/>
      <c r="J128" s="44"/>
      <c r="K128" s="44"/>
      <c r="L128" s="44"/>
      <c r="M128" s="44"/>
      <c r="N128" s="44"/>
      <c r="O128" s="44"/>
      <c r="P128" s="44"/>
      <c r="Q128" s="44"/>
      <c r="R128" s="44"/>
    </row>
    <row r="129" ht="12.75" spans="1:18">
      <c r="A129" s="44"/>
      <c r="B129" s="44"/>
      <c r="C129" s="44"/>
      <c r="D129" s="44"/>
      <c r="E129" s="44"/>
      <c r="F129" s="44"/>
      <c r="G129" s="44"/>
      <c r="H129" s="44"/>
      <c r="I129" s="44"/>
      <c r="J129" s="44"/>
      <c r="K129" s="44"/>
      <c r="L129" s="44"/>
      <c r="M129" s="44"/>
      <c r="N129" s="44"/>
      <c r="O129" s="44"/>
      <c r="P129" s="44"/>
      <c r="Q129" s="44"/>
      <c r="R129" s="44"/>
    </row>
    <row r="130" ht="12.75" spans="1:18">
      <c r="A130" s="44"/>
      <c r="B130" s="44"/>
      <c r="C130" s="44"/>
      <c r="D130" s="44"/>
      <c r="E130" s="44"/>
      <c r="F130" s="44"/>
      <c r="G130" s="44"/>
      <c r="H130" s="44"/>
      <c r="I130" s="44"/>
      <c r="J130" s="44"/>
      <c r="K130" s="44"/>
      <c r="L130" s="44"/>
      <c r="M130" s="44"/>
      <c r="N130" s="44"/>
      <c r="O130" s="44"/>
      <c r="P130" s="44"/>
      <c r="Q130" s="44"/>
      <c r="R130" s="44"/>
    </row>
    <row r="131" ht="12.75" spans="1:18">
      <c r="A131" s="44"/>
      <c r="B131" s="44"/>
      <c r="C131" s="44"/>
      <c r="D131" s="44"/>
      <c r="E131" s="44"/>
      <c r="F131" s="44"/>
      <c r="G131" s="44"/>
      <c r="H131" s="44"/>
      <c r="I131" s="44"/>
      <c r="J131" s="44"/>
      <c r="K131" s="44"/>
      <c r="L131" s="44"/>
      <c r="M131" s="44"/>
      <c r="N131" s="44"/>
      <c r="O131" s="44"/>
      <c r="P131" s="44"/>
      <c r="Q131" s="44"/>
      <c r="R131" s="44"/>
    </row>
    <row r="132" ht="12.75" spans="1:18">
      <c r="A132" s="44"/>
      <c r="B132" s="44"/>
      <c r="C132" s="44"/>
      <c r="D132" s="44"/>
      <c r="E132" s="44"/>
      <c r="F132" s="44"/>
      <c r="G132" s="44"/>
      <c r="H132" s="44"/>
      <c r="I132" s="44"/>
      <c r="J132" s="44"/>
      <c r="K132" s="44"/>
      <c r="L132" s="44"/>
      <c r="M132" s="44"/>
      <c r="N132" s="44"/>
      <c r="O132" s="44"/>
      <c r="P132" s="44"/>
      <c r="Q132" s="44"/>
      <c r="R132" s="44"/>
    </row>
    <row r="133" ht="12.75" spans="1:18">
      <c r="A133" s="44"/>
      <c r="B133" s="44"/>
      <c r="C133" s="44"/>
      <c r="D133" s="44"/>
      <c r="E133" s="44"/>
      <c r="F133" s="44"/>
      <c r="G133" s="44"/>
      <c r="H133" s="44"/>
      <c r="I133" s="44"/>
      <c r="J133" s="44"/>
      <c r="K133" s="44"/>
      <c r="L133" s="44"/>
      <c r="M133" s="44"/>
      <c r="N133" s="44"/>
      <c r="O133" s="44"/>
      <c r="P133" s="44"/>
      <c r="Q133" s="44"/>
      <c r="R133" s="44"/>
    </row>
    <row r="134" ht="12.75" spans="1:18">
      <c r="A134" s="44"/>
      <c r="B134" s="44"/>
      <c r="C134" s="44"/>
      <c r="D134" s="44"/>
      <c r="E134" s="44"/>
      <c r="F134" s="44"/>
      <c r="G134" s="44"/>
      <c r="H134" s="44"/>
      <c r="I134" s="44"/>
      <c r="J134" s="44"/>
      <c r="K134" s="44"/>
      <c r="L134" s="44"/>
      <c r="M134" s="44"/>
      <c r="N134" s="44"/>
      <c r="O134" s="44"/>
      <c r="P134" s="44"/>
      <c r="Q134" s="44"/>
      <c r="R134" s="44"/>
    </row>
    <row r="135" ht="12.75" spans="1:18">
      <c r="A135" s="44"/>
      <c r="B135" s="44"/>
      <c r="C135" s="44"/>
      <c r="D135" s="44"/>
      <c r="E135" s="44"/>
      <c r="F135" s="44"/>
      <c r="G135" s="44"/>
      <c r="H135" s="44"/>
      <c r="I135" s="44"/>
      <c r="J135" s="44"/>
      <c r="K135" s="44"/>
      <c r="L135" s="44"/>
      <c r="M135" s="44"/>
      <c r="N135" s="44"/>
      <c r="O135" s="44"/>
      <c r="P135" s="44"/>
      <c r="Q135" s="44"/>
      <c r="R135" s="44"/>
    </row>
    <row r="136" ht="12.75" spans="1:18">
      <c r="A136" s="44"/>
      <c r="B136" s="44"/>
      <c r="C136" s="44"/>
      <c r="D136" s="44"/>
      <c r="E136" s="44"/>
      <c r="F136" s="44"/>
      <c r="G136" s="44"/>
      <c r="H136" s="44"/>
      <c r="I136" s="44"/>
      <c r="J136" s="44"/>
      <c r="K136" s="44"/>
      <c r="L136" s="44"/>
      <c r="M136" s="44"/>
      <c r="N136" s="44"/>
      <c r="O136" s="44"/>
      <c r="P136" s="44"/>
      <c r="Q136" s="44"/>
      <c r="R136" s="44"/>
    </row>
    <row r="137" ht="12.75" spans="1:18">
      <c r="A137" s="44"/>
      <c r="B137" s="44"/>
      <c r="C137" s="44"/>
      <c r="D137" s="44"/>
      <c r="E137" s="44"/>
      <c r="F137" s="44"/>
      <c r="G137" s="44"/>
      <c r="H137" s="44"/>
      <c r="I137" s="44"/>
      <c r="J137" s="44"/>
      <c r="K137" s="44"/>
      <c r="L137" s="44"/>
      <c r="M137" s="44"/>
      <c r="N137" s="44"/>
      <c r="O137" s="44"/>
      <c r="P137" s="44"/>
      <c r="Q137" s="44"/>
      <c r="R137" s="44"/>
    </row>
    <row r="138" ht="12.75" spans="1:18">
      <c r="A138" s="44"/>
      <c r="B138" s="44"/>
      <c r="C138" s="44"/>
      <c r="D138" s="44"/>
      <c r="E138" s="44"/>
      <c r="F138" s="44"/>
      <c r="G138" s="44"/>
      <c r="H138" s="44"/>
      <c r="I138" s="44"/>
      <c r="J138" s="44"/>
      <c r="K138" s="44"/>
      <c r="L138" s="44"/>
      <c r="M138" s="44"/>
      <c r="N138" s="44"/>
      <c r="O138" s="44"/>
      <c r="P138" s="44"/>
      <c r="Q138" s="44"/>
      <c r="R138" s="44"/>
    </row>
    <row r="139" ht="12.75" spans="1:18">
      <c r="A139" s="44"/>
      <c r="B139" s="44"/>
      <c r="C139" s="44"/>
      <c r="D139" s="44"/>
      <c r="E139" s="44"/>
      <c r="F139" s="44"/>
      <c r="G139" s="44"/>
      <c r="H139" s="44"/>
      <c r="I139" s="44"/>
      <c r="J139" s="44"/>
      <c r="K139" s="44"/>
      <c r="L139" s="44"/>
      <c r="M139" s="44"/>
      <c r="N139" s="44"/>
      <c r="O139" s="44"/>
      <c r="P139" s="44"/>
      <c r="Q139" s="44"/>
      <c r="R139" s="44"/>
    </row>
    <row r="140" ht="12.75" spans="1:18">
      <c r="A140" s="44"/>
      <c r="B140" s="44"/>
      <c r="C140" s="44"/>
      <c r="D140" s="44"/>
      <c r="E140" s="44"/>
      <c r="F140" s="44"/>
      <c r="G140" s="44"/>
      <c r="H140" s="44"/>
      <c r="I140" s="44"/>
      <c r="J140" s="44"/>
      <c r="K140" s="44"/>
      <c r="L140" s="44"/>
      <c r="M140" s="44"/>
      <c r="N140" s="44"/>
      <c r="O140" s="44"/>
      <c r="P140" s="44"/>
      <c r="Q140" s="44"/>
      <c r="R140" s="44"/>
    </row>
    <row r="141" ht="12.75" spans="1:18">
      <c r="A141" s="44"/>
      <c r="B141" s="44"/>
      <c r="C141" s="44"/>
      <c r="D141" s="44"/>
      <c r="E141" s="44"/>
      <c r="F141" s="44"/>
      <c r="G141" s="44"/>
      <c r="H141" s="44"/>
      <c r="I141" s="44"/>
      <c r="J141" s="44"/>
      <c r="K141" s="44"/>
      <c r="L141" s="44"/>
      <c r="M141" s="44"/>
      <c r="N141" s="44"/>
      <c r="O141" s="44"/>
      <c r="P141" s="44"/>
      <c r="Q141" s="44"/>
      <c r="R141" s="44"/>
    </row>
    <row r="142" ht="12.75" spans="1:18">
      <c r="A142" s="44"/>
      <c r="B142" s="44"/>
      <c r="C142" s="44"/>
      <c r="D142" s="44"/>
      <c r="E142" s="44"/>
      <c r="F142" s="44"/>
      <c r="G142" s="44"/>
      <c r="H142" s="44"/>
      <c r="I142" s="44"/>
      <c r="J142" s="44"/>
      <c r="K142" s="44"/>
      <c r="L142" s="44"/>
      <c r="M142" s="44"/>
      <c r="N142" s="44"/>
      <c r="O142" s="44"/>
      <c r="P142" s="44"/>
      <c r="Q142" s="44"/>
      <c r="R142" s="44"/>
    </row>
    <row r="143" ht="12.75" spans="1:18">
      <c r="A143" s="44"/>
      <c r="B143" s="44"/>
      <c r="C143" s="44"/>
      <c r="D143" s="44"/>
      <c r="E143" s="44"/>
      <c r="F143" s="44"/>
      <c r="G143" s="44"/>
      <c r="H143" s="44"/>
      <c r="I143" s="44"/>
      <c r="J143" s="44"/>
      <c r="K143" s="44"/>
      <c r="L143" s="44"/>
      <c r="M143" s="44"/>
      <c r="N143" s="44"/>
      <c r="O143" s="44"/>
      <c r="P143" s="44"/>
      <c r="Q143" s="44"/>
      <c r="R143" s="44"/>
    </row>
    <row r="144" ht="12.75" spans="1:18">
      <c r="A144" s="44"/>
      <c r="B144" s="44"/>
      <c r="C144" s="44"/>
      <c r="D144" s="44"/>
      <c r="E144" s="44"/>
      <c r="F144" s="44"/>
      <c r="G144" s="44"/>
      <c r="H144" s="44"/>
      <c r="I144" s="44"/>
      <c r="J144" s="44"/>
      <c r="K144" s="44"/>
      <c r="L144" s="44"/>
      <c r="M144" s="44"/>
      <c r="N144" s="44"/>
      <c r="O144" s="44"/>
      <c r="P144" s="44"/>
      <c r="Q144" s="44"/>
      <c r="R144" s="44"/>
    </row>
    <row r="145" ht="12.75" spans="1:18">
      <c r="A145" s="44"/>
      <c r="B145" s="44"/>
      <c r="C145" s="44"/>
      <c r="D145" s="44"/>
      <c r="E145" s="44"/>
      <c r="F145" s="44"/>
      <c r="G145" s="44"/>
      <c r="H145" s="44"/>
      <c r="I145" s="44"/>
      <c r="J145" s="44"/>
      <c r="K145" s="44"/>
      <c r="L145" s="44"/>
      <c r="M145" s="44"/>
      <c r="N145" s="44"/>
      <c r="O145" s="44"/>
      <c r="P145" s="44"/>
      <c r="Q145" s="44"/>
      <c r="R145" s="44"/>
    </row>
    <row r="146" ht="12.75" spans="1:18">
      <c r="A146" s="44"/>
      <c r="B146" s="44"/>
      <c r="C146" s="44"/>
      <c r="D146" s="44"/>
      <c r="E146" s="44"/>
      <c r="F146" s="44"/>
      <c r="G146" s="44"/>
      <c r="H146" s="44"/>
      <c r="I146" s="44"/>
      <c r="J146" s="44"/>
      <c r="K146" s="44"/>
      <c r="L146" s="44"/>
      <c r="M146" s="44"/>
      <c r="N146" s="44"/>
      <c r="O146" s="44"/>
      <c r="P146" s="44"/>
      <c r="Q146" s="44"/>
      <c r="R146" s="44"/>
    </row>
    <row r="147" ht="12.75" spans="1:18">
      <c r="A147" s="44"/>
      <c r="B147" s="44"/>
      <c r="C147" s="44"/>
      <c r="D147" s="44"/>
      <c r="E147" s="44"/>
      <c r="F147" s="44"/>
      <c r="G147" s="44"/>
      <c r="H147" s="44"/>
      <c r="I147" s="44"/>
      <c r="J147" s="44"/>
      <c r="K147" s="44"/>
      <c r="L147" s="44"/>
      <c r="M147" s="44"/>
      <c r="N147" s="44"/>
      <c r="O147" s="44"/>
      <c r="P147" s="44"/>
      <c r="Q147" s="44"/>
      <c r="R147" s="44"/>
    </row>
    <row r="148" ht="12.75" spans="1:18">
      <c r="A148" s="44"/>
      <c r="B148" s="44"/>
      <c r="C148" s="44"/>
      <c r="D148" s="44"/>
      <c r="E148" s="44"/>
      <c r="F148" s="44"/>
      <c r="G148" s="44"/>
      <c r="H148" s="44"/>
      <c r="I148" s="44"/>
      <c r="J148" s="44"/>
      <c r="K148" s="44"/>
      <c r="L148" s="44"/>
      <c r="M148" s="44"/>
      <c r="N148" s="44"/>
      <c r="O148" s="44"/>
      <c r="P148" s="44"/>
      <c r="Q148" s="44"/>
      <c r="R148" s="44"/>
    </row>
    <row r="149" ht="12.75" spans="1:18">
      <c r="A149" s="44"/>
      <c r="B149" s="44"/>
      <c r="C149" s="44"/>
      <c r="D149" s="44"/>
      <c r="E149" s="44"/>
      <c r="F149" s="44"/>
      <c r="G149" s="44"/>
      <c r="H149" s="44"/>
      <c r="I149" s="44"/>
      <c r="J149" s="44"/>
      <c r="K149" s="44"/>
      <c r="L149" s="44"/>
      <c r="M149" s="44"/>
      <c r="N149" s="44"/>
      <c r="O149" s="44"/>
      <c r="P149" s="44"/>
      <c r="Q149" s="44"/>
      <c r="R149" s="44"/>
    </row>
    <row r="150" ht="12.75" spans="1:18">
      <c r="A150" s="44"/>
      <c r="B150" s="44"/>
      <c r="C150" s="44"/>
      <c r="D150" s="44"/>
      <c r="E150" s="44"/>
      <c r="F150" s="44"/>
      <c r="G150" s="44"/>
      <c r="H150" s="44"/>
      <c r="I150" s="44"/>
      <c r="J150" s="44"/>
      <c r="K150" s="44"/>
      <c r="L150" s="44"/>
      <c r="M150" s="44"/>
      <c r="N150" s="44"/>
      <c r="O150" s="44"/>
      <c r="P150" s="44"/>
      <c r="Q150" s="44"/>
      <c r="R150" s="44"/>
    </row>
    <row r="151" ht="12.75" spans="1:18">
      <c r="A151" s="44"/>
      <c r="B151" s="44"/>
      <c r="C151" s="44"/>
      <c r="D151" s="44"/>
      <c r="E151" s="44"/>
      <c r="F151" s="44"/>
      <c r="G151" s="44"/>
      <c r="H151" s="44"/>
      <c r="I151" s="44"/>
      <c r="J151" s="44"/>
      <c r="K151" s="44"/>
      <c r="L151" s="44"/>
      <c r="M151" s="44"/>
      <c r="N151" s="44"/>
      <c r="O151" s="44"/>
      <c r="P151" s="44"/>
      <c r="Q151" s="44"/>
      <c r="R151" s="44"/>
    </row>
    <row r="152" ht="12.75" spans="1:18">
      <c r="A152" s="44"/>
      <c r="B152" s="44"/>
      <c r="C152" s="44"/>
      <c r="D152" s="44"/>
      <c r="E152" s="44"/>
      <c r="F152" s="44"/>
      <c r="G152" s="44"/>
      <c r="H152" s="44"/>
      <c r="I152" s="44"/>
      <c r="J152" s="44"/>
      <c r="K152" s="44"/>
      <c r="L152" s="44"/>
      <c r="M152" s="44"/>
      <c r="N152" s="44"/>
      <c r="O152" s="44"/>
      <c r="P152" s="44"/>
      <c r="Q152" s="44"/>
      <c r="R152" s="44"/>
    </row>
    <row r="153" ht="12.75" spans="1:18">
      <c r="A153" s="44"/>
      <c r="B153" s="44"/>
      <c r="C153" s="44"/>
      <c r="D153" s="44"/>
      <c r="E153" s="44"/>
      <c r="F153" s="44"/>
      <c r="G153" s="44"/>
      <c r="H153" s="44"/>
      <c r="I153" s="44"/>
      <c r="J153" s="44"/>
      <c r="K153" s="44"/>
      <c r="L153" s="44"/>
      <c r="M153" s="44"/>
      <c r="N153" s="44"/>
      <c r="O153" s="44"/>
      <c r="P153" s="44"/>
      <c r="Q153" s="44"/>
      <c r="R153" s="44"/>
    </row>
    <row r="154" ht="12.75" spans="1:18">
      <c r="A154" s="44"/>
      <c r="B154" s="44"/>
      <c r="C154" s="44"/>
      <c r="D154" s="44"/>
      <c r="E154" s="44"/>
      <c r="F154" s="44"/>
      <c r="G154" s="44"/>
      <c r="H154" s="44"/>
      <c r="I154" s="44"/>
      <c r="J154" s="44"/>
      <c r="K154" s="44"/>
      <c r="L154" s="44"/>
      <c r="M154" s="44"/>
      <c r="N154" s="44"/>
      <c r="O154" s="44"/>
      <c r="P154" s="44"/>
      <c r="Q154" s="44"/>
      <c r="R154" s="44"/>
    </row>
    <row r="155" ht="12.75" spans="1:18">
      <c r="A155" s="44"/>
      <c r="B155" s="44"/>
      <c r="C155" s="44"/>
      <c r="D155" s="44"/>
      <c r="E155" s="44"/>
      <c r="F155" s="44"/>
      <c r="G155" s="44"/>
      <c r="H155" s="44"/>
      <c r="I155" s="44"/>
      <c r="J155" s="44"/>
      <c r="K155" s="44"/>
      <c r="L155" s="44"/>
      <c r="M155" s="44"/>
      <c r="N155" s="44"/>
      <c r="O155" s="44"/>
      <c r="P155" s="44"/>
      <c r="Q155" s="44"/>
      <c r="R155" s="44"/>
    </row>
    <row r="156" ht="12.75" spans="1:18">
      <c r="A156" s="44"/>
      <c r="B156" s="44"/>
      <c r="C156" s="44"/>
      <c r="D156" s="44"/>
      <c r="E156" s="44"/>
      <c r="F156" s="44"/>
      <c r="G156" s="44"/>
      <c r="H156" s="44"/>
      <c r="I156" s="44"/>
      <c r="J156" s="44"/>
      <c r="K156" s="44"/>
      <c r="L156" s="44"/>
      <c r="M156" s="44"/>
      <c r="N156" s="44"/>
      <c r="O156" s="44"/>
      <c r="P156" s="44"/>
      <c r="Q156" s="44"/>
      <c r="R156" s="44"/>
    </row>
    <row r="157" ht="12.75" spans="1:18">
      <c r="A157" s="44"/>
      <c r="B157" s="44"/>
      <c r="C157" s="44"/>
      <c r="D157" s="44"/>
      <c r="E157" s="44"/>
      <c r="F157" s="44"/>
      <c r="G157" s="44"/>
      <c r="H157" s="44"/>
      <c r="I157" s="44"/>
      <c r="J157" s="44"/>
      <c r="K157" s="44"/>
      <c r="L157" s="44"/>
      <c r="M157" s="44"/>
      <c r="N157" s="44"/>
      <c r="O157" s="44"/>
      <c r="P157" s="44"/>
      <c r="Q157" s="44"/>
      <c r="R157" s="44"/>
    </row>
    <row r="158" ht="12.75" spans="1:18">
      <c r="A158" s="44"/>
      <c r="B158" s="44"/>
      <c r="C158" s="44"/>
      <c r="D158" s="44"/>
      <c r="E158" s="44"/>
      <c r="F158" s="44"/>
      <c r="G158" s="44"/>
      <c r="H158" s="44"/>
      <c r="I158" s="44"/>
      <c r="J158" s="44"/>
      <c r="K158" s="44"/>
      <c r="L158" s="44"/>
      <c r="M158" s="44"/>
      <c r="N158" s="44"/>
      <c r="O158" s="44"/>
      <c r="P158" s="44"/>
      <c r="Q158" s="44"/>
      <c r="R158" s="44"/>
    </row>
    <row r="159" ht="12.75" spans="1:18">
      <c r="A159" s="44"/>
      <c r="B159" s="44"/>
      <c r="C159" s="44"/>
      <c r="D159" s="44"/>
      <c r="E159" s="44"/>
      <c r="F159" s="44"/>
      <c r="G159" s="44"/>
      <c r="H159" s="44"/>
      <c r="I159" s="44"/>
      <c r="J159" s="44"/>
      <c r="K159" s="44"/>
      <c r="L159" s="44"/>
      <c r="M159" s="44"/>
      <c r="N159" s="44"/>
      <c r="O159" s="44"/>
      <c r="P159" s="44"/>
      <c r="Q159" s="44"/>
      <c r="R159" s="44"/>
    </row>
    <row r="160" ht="12.75" spans="1:18">
      <c r="A160" s="44"/>
      <c r="B160" s="44"/>
      <c r="C160" s="44"/>
      <c r="D160" s="44"/>
      <c r="E160" s="44"/>
      <c r="F160" s="44"/>
      <c r="G160" s="44"/>
      <c r="H160" s="44"/>
      <c r="I160" s="44"/>
      <c r="J160" s="44"/>
      <c r="K160" s="44"/>
      <c r="L160" s="44"/>
      <c r="M160" s="44"/>
      <c r="N160" s="44"/>
      <c r="O160" s="44"/>
      <c r="P160" s="44"/>
      <c r="Q160" s="44"/>
      <c r="R160" s="44"/>
    </row>
    <row r="161" ht="12.75" spans="1:18">
      <c r="A161" s="44"/>
      <c r="B161" s="44"/>
      <c r="C161" s="44"/>
      <c r="D161" s="44"/>
      <c r="E161" s="44"/>
      <c r="F161" s="44"/>
      <c r="G161" s="44"/>
      <c r="H161" s="44"/>
      <c r="I161" s="44"/>
      <c r="J161" s="44"/>
      <c r="K161" s="44"/>
      <c r="L161" s="44"/>
      <c r="M161" s="44"/>
      <c r="N161" s="44"/>
      <c r="O161" s="44"/>
      <c r="P161" s="44"/>
      <c r="Q161" s="44"/>
      <c r="R161" s="44"/>
    </row>
    <row r="162" ht="12.75" spans="1:18">
      <c r="A162" s="44"/>
      <c r="B162" s="44"/>
      <c r="C162" s="44"/>
      <c r="D162" s="44"/>
      <c r="E162" s="44"/>
      <c r="F162" s="44"/>
      <c r="G162" s="44"/>
      <c r="H162" s="44"/>
      <c r="I162" s="44"/>
      <c r="J162" s="44"/>
      <c r="K162" s="44"/>
      <c r="L162" s="44"/>
      <c r="M162" s="44"/>
      <c r="N162" s="44"/>
      <c r="O162" s="44"/>
      <c r="P162" s="44"/>
      <c r="Q162" s="44"/>
      <c r="R162" s="44"/>
    </row>
    <row r="163" ht="12.75" spans="1:18">
      <c r="A163" s="44"/>
      <c r="B163" s="44"/>
      <c r="C163" s="44"/>
      <c r="D163" s="44"/>
      <c r="E163" s="44"/>
      <c r="F163" s="44"/>
      <c r="G163" s="44"/>
      <c r="H163" s="44"/>
      <c r="I163" s="44"/>
      <c r="J163" s="44"/>
      <c r="K163" s="44"/>
      <c r="L163" s="44"/>
      <c r="M163" s="44"/>
      <c r="N163" s="44"/>
      <c r="O163" s="44"/>
      <c r="P163" s="44"/>
      <c r="Q163" s="44"/>
      <c r="R163" s="44"/>
    </row>
    <row r="164" ht="12.75" spans="1:18">
      <c r="A164" s="44"/>
      <c r="B164" s="44"/>
      <c r="C164" s="44"/>
      <c r="D164" s="44"/>
      <c r="E164" s="44"/>
      <c r="F164" s="44"/>
      <c r="G164" s="44"/>
      <c r="H164" s="44"/>
      <c r="I164" s="44"/>
      <c r="J164" s="44"/>
      <c r="K164" s="44"/>
      <c r="L164" s="44"/>
      <c r="M164" s="44"/>
      <c r="N164" s="44"/>
      <c r="O164" s="44"/>
      <c r="P164" s="44"/>
      <c r="Q164" s="44"/>
      <c r="R164" s="44"/>
    </row>
    <row r="165" ht="12.75" spans="1:18">
      <c r="A165" s="44"/>
      <c r="B165" s="44"/>
      <c r="C165" s="44"/>
      <c r="D165" s="44"/>
      <c r="E165" s="44"/>
      <c r="F165" s="44"/>
      <c r="G165" s="44"/>
      <c r="H165" s="44"/>
      <c r="I165" s="44"/>
      <c r="J165" s="44"/>
      <c r="K165" s="44"/>
      <c r="L165" s="44"/>
      <c r="M165" s="44"/>
      <c r="N165" s="44"/>
      <c r="O165" s="44"/>
      <c r="P165" s="44"/>
      <c r="Q165" s="44"/>
      <c r="R165" s="44"/>
    </row>
    <row r="166" ht="12.75" spans="1:18">
      <c r="A166" s="44"/>
      <c r="B166" s="44"/>
      <c r="C166" s="44"/>
      <c r="D166" s="44"/>
      <c r="E166" s="44"/>
      <c r="F166" s="44"/>
      <c r="G166" s="44"/>
      <c r="H166" s="44"/>
      <c r="I166" s="44"/>
      <c r="J166" s="44"/>
      <c r="K166" s="44"/>
      <c r="L166" s="44"/>
      <c r="M166" s="44"/>
      <c r="N166" s="44"/>
      <c r="O166" s="44"/>
      <c r="P166" s="44"/>
      <c r="Q166" s="44"/>
      <c r="R166" s="44"/>
    </row>
    <row r="167" ht="12.75" spans="1:18">
      <c r="A167" s="44"/>
      <c r="B167" s="44"/>
      <c r="C167" s="44"/>
      <c r="D167" s="44"/>
      <c r="E167" s="44"/>
      <c r="F167" s="44"/>
      <c r="G167" s="44"/>
      <c r="H167" s="44"/>
      <c r="I167" s="44"/>
      <c r="J167" s="44"/>
      <c r="K167" s="44"/>
      <c r="L167" s="44"/>
      <c r="M167" s="44"/>
      <c r="N167" s="44"/>
      <c r="O167" s="44"/>
      <c r="P167" s="44"/>
      <c r="Q167" s="44"/>
      <c r="R167" s="44"/>
    </row>
    <row r="168" ht="12.75" spans="1:18">
      <c r="A168" s="44"/>
      <c r="B168" s="44"/>
      <c r="C168" s="44"/>
      <c r="D168" s="44"/>
      <c r="E168" s="44"/>
      <c r="F168" s="44"/>
      <c r="G168" s="44"/>
      <c r="H168" s="44"/>
      <c r="I168" s="44"/>
      <c r="J168" s="44"/>
      <c r="K168" s="44"/>
      <c r="L168" s="44"/>
      <c r="M168" s="44"/>
      <c r="N168" s="44"/>
      <c r="O168" s="44"/>
      <c r="P168" s="44"/>
      <c r="Q168" s="44"/>
      <c r="R168" s="44"/>
    </row>
    <row r="169" ht="12.75" spans="1:18">
      <c r="A169" s="44"/>
      <c r="B169" s="44"/>
      <c r="C169" s="44"/>
      <c r="D169" s="44"/>
      <c r="E169" s="44"/>
      <c r="F169" s="44"/>
      <c r="G169" s="44"/>
      <c r="H169" s="44"/>
      <c r="I169" s="44"/>
      <c r="J169" s="44"/>
      <c r="K169" s="44"/>
      <c r="L169" s="44"/>
      <c r="M169" s="44"/>
      <c r="N169" s="44"/>
      <c r="O169" s="44"/>
      <c r="P169" s="44"/>
      <c r="Q169" s="44"/>
      <c r="R169" s="44"/>
    </row>
    <row r="170" ht="12.75" spans="1:18">
      <c r="A170" s="44"/>
      <c r="B170" s="44"/>
      <c r="C170" s="44"/>
      <c r="D170" s="44"/>
      <c r="E170" s="44"/>
      <c r="F170" s="44"/>
      <c r="G170" s="44"/>
      <c r="H170" s="44"/>
      <c r="I170" s="44"/>
      <c r="J170" s="44"/>
      <c r="K170" s="44"/>
      <c r="L170" s="44"/>
      <c r="M170" s="44"/>
      <c r="N170" s="44"/>
      <c r="O170" s="44"/>
      <c r="P170" s="44"/>
      <c r="Q170" s="44"/>
      <c r="R170" s="44"/>
    </row>
    <row r="171" ht="12.75" spans="1:18">
      <c r="A171" s="44"/>
      <c r="B171" s="44"/>
      <c r="C171" s="44"/>
      <c r="D171" s="44"/>
      <c r="E171" s="44"/>
      <c r="F171" s="44"/>
      <c r="G171" s="44"/>
      <c r="H171" s="44"/>
      <c r="I171" s="44"/>
      <c r="J171" s="44"/>
      <c r="K171" s="44"/>
      <c r="L171" s="44"/>
      <c r="M171" s="44"/>
      <c r="N171" s="44"/>
      <c r="O171" s="44"/>
      <c r="P171" s="44"/>
      <c r="Q171" s="44"/>
      <c r="R171" s="44"/>
    </row>
    <row r="172" ht="12.75" spans="1:18">
      <c r="A172" s="44"/>
      <c r="B172" s="44"/>
      <c r="C172" s="44"/>
      <c r="D172" s="44"/>
      <c r="E172" s="44"/>
      <c r="F172" s="44"/>
      <c r="G172" s="44"/>
      <c r="H172" s="44"/>
      <c r="I172" s="44"/>
      <c r="J172" s="44"/>
      <c r="K172" s="44"/>
      <c r="L172" s="44"/>
      <c r="M172" s="44"/>
      <c r="N172" s="44"/>
      <c r="O172" s="44"/>
      <c r="P172" s="44"/>
      <c r="Q172" s="44"/>
      <c r="R172" s="44"/>
    </row>
    <row r="173" ht="12.75" spans="1:18">
      <c r="A173" s="44"/>
      <c r="B173" s="44"/>
      <c r="C173" s="44"/>
      <c r="D173" s="44"/>
      <c r="E173" s="44"/>
      <c r="F173" s="44"/>
      <c r="G173" s="44"/>
      <c r="H173" s="44"/>
      <c r="I173" s="44"/>
      <c r="J173" s="44"/>
      <c r="K173" s="44"/>
      <c r="L173" s="44"/>
      <c r="M173" s="44"/>
      <c r="N173" s="44"/>
      <c r="O173" s="44"/>
      <c r="P173" s="44"/>
      <c r="Q173" s="44"/>
      <c r="R173" s="44"/>
    </row>
    <row r="174" ht="12.75" spans="1:18">
      <c r="A174" s="44"/>
      <c r="B174" s="44"/>
      <c r="C174" s="44"/>
      <c r="D174" s="44"/>
      <c r="E174" s="44"/>
      <c r="F174" s="44"/>
      <c r="G174" s="44"/>
      <c r="H174" s="44"/>
      <c r="I174" s="44"/>
      <c r="J174" s="44"/>
      <c r="K174" s="44"/>
      <c r="L174" s="44"/>
      <c r="M174" s="44"/>
      <c r="N174" s="44"/>
      <c r="O174" s="44"/>
      <c r="P174" s="44"/>
      <c r="Q174" s="44"/>
      <c r="R174" s="44"/>
    </row>
    <row r="175" ht="12.75" spans="1:18">
      <c r="A175" s="44"/>
      <c r="B175" s="44"/>
      <c r="C175" s="44"/>
      <c r="D175" s="44"/>
      <c r="E175" s="44"/>
      <c r="F175" s="44"/>
      <c r="G175" s="44"/>
      <c r="H175" s="44"/>
      <c r="I175" s="44"/>
      <c r="J175" s="44"/>
      <c r="K175" s="44"/>
      <c r="L175" s="44"/>
      <c r="M175" s="44"/>
      <c r="N175" s="44"/>
      <c r="O175" s="44"/>
      <c r="P175" s="44"/>
      <c r="Q175" s="44"/>
      <c r="R175" s="44"/>
    </row>
    <row r="176" ht="12.75" spans="1:18">
      <c r="A176" s="44"/>
      <c r="B176" s="44"/>
      <c r="C176" s="44"/>
      <c r="D176" s="44"/>
      <c r="E176" s="44"/>
      <c r="F176" s="44"/>
      <c r="G176" s="44"/>
      <c r="H176" s="44"/>
      <c r="I176" s="44"/>
      <c r="J176" s="44"/>
      <c r="K176" s="44"/>
      <c r="L176" s="44"/>
      <c r="M176" s="44"/>
      <c r="N176" s="44"/>
      <c r="O176" s="44"/>
      <c r="P176" s="44"/>
      <c r="Q176" s="44"/>
      <c r="R176" s="44"/>
    </row>
    <row r="177" ht="12.75" spans="1:18">
      <c r="A177" s="44"/>
      <c r="B177" s="44"/>
      <c r="C177" s="44"/>
      <c r="D177" s="44"/>
      <c r="E177" s="44"/>
      <c r="F177" s="44"/>
      <c r="G177" s="44"/>
      <c r="H177" s="44"/>
      <c r="I177" s="44"/>
      <c r="J177" s="44"/>
      <c r="K177" s="44"/>
      <c r="L177" s="44"/>
      <c r="M177" s="44"/>
      <c r="N177" s="44"/>
      <c r="O177" s="44"/>
      <c r="P177" s="44"/>
      <c r="Q177" s="44"/>
      <c r="R177" s="44"/>
    </row>
    <row r="178" ht="12.75" spans="1:18">
      <c r="A178" s="44"/>
      <c r="B178" s="44"/>
      <c r="C178" s="44"/>
      <c r="D178" s="44"/>
      <c r="E178" s="44"/>
      <c r="F178" s="44"/>
      <c r="G178" s="44"/>
      <c r="H178" s="44"/>
      <c r="I178" s="44"/>
      <c r="J178" s="44"/>
      <c r="K178" s="44"/>
      <c r="L178" s="44"/>
      <c r="M178" s="44"/>
      <c r="N178" s="44"/>
      <c r="O178" s="44"/>
      <c r="P178" s="44"/>
      <c r="Q178" s="44"/>
      <c r="R178" s="44"/>
    </row>
    <row r="179" ht="12.75" spans="1:18">
      <c r="A179" s="44"/>
      <c r="B179" s="44"/>
      <c r="C179" s="44"/>
      <c r="D179" s="44"/>
      <c r="E179" s="44"/>
      <c r="F179" s="44"/>
      <c r="G179" s="44"/>
      <c r="H179" s="44"/>
      <c r="I179" s="44"/>
      <c r="J179" s="44"/>
      <c r="K179" s="44"/>
      <c r="L179" s="44"/>
      <c r="M179" s="44"/>
      <c r="N179" s="44"/>
      <c r="O179" s="44"/>
      <c r="P179" s="44"/>
      <c r="Q179" s="44"/>
      <c r="R179" s="44"/>
    </row>
    <row r="180" ht="12.75" spans="1:18">
      <c r="A180" s="44"/>
      <c r="B180" s="44"/>
      <c r="C180" s="44"/>
      <c r="D180" s="44"/>
      <c r="E180" s="44"/>
      <c r="F180" s="44"/>
      <c r="G180" s="44"/>
      <c r="H180" s="44"/>
      <c r="I180" s="44"/>
      <c r="J180" s="44"/>
      <c r="K180" s="44"/>
      <c r="L180" s="44"/>
      <c r="M180" s="44"/>
      <c r="N180" s="44"/>
      <c r="O180" s="44"/>
      <c r="P180" s="44"/>
      <c r="Q180" s="44"/>
      <c r="R180" s="44"/>
    </row>
    <row r="181" ht="12.75" spans="1:18">
      <c r="A181" s="44"/>
      <c r="B181" s="44"/>
      <c r="C181" s="44"/>
      <c r="D181" s="44"/>
      <c r="E181" s="44"/>
      <c r="F181" s="44"/>
      <c r="G181" s="44"/>
      <c r="H181" s="44"/>
      <c r="I181" s="44"/>
      <c r="J181" s="44"/>
      <c r="K181" s="44"/>
      <c r="L181" s="44"/>
      <c r="M181" s="44"/>
      <c r="N181" s="44"/>
      <c r="O181" s="44"/>
      <c r="P181" s="44"/>
      <c r="Q181" s="44"/>
      <c r="R181" s="44"/>
    </row>
    <row r="182" ht="12.75" spans="1:18">
      <c r="A182" s="44"/>
      <c r="B182" s="44"/>
      <c r="C182" s="44"/>
      <c r="D182" s="44"/>
      <c r="E182" s="44"/>
      <c r="F182" s="44"/>
      <c r="G182" s="44"/>
      <c r="H182" s="44"/>
      <c r="I182" s="44"/>
      <c r="J182" s="44"/>
      <c r="K182" s="44"/>
      <c r="L182" s="44"/>
      <c r="M182" s="44"/>
      <c r="N182" s="44"/>
      <c r="O182" s="44"/>
      <c r="P182" s="44"/>
      <c r="Q182" s="44"/>
      <c r="R182" s="44"/>
    </row>
    <row r="183" ht="12.75" spans="1:18">
      <c r="A183" s="44"/>
      <c r="B183" s="44"/>
      <c r="C183" s="44"/>
      <c r="D183" s="44"/>
      <c r="E183" s="44"/>
      <c r="F183" s="44"/>
      <c r="G183" s="44"/>
      <c r="H183" s="44"/>
      <c r="I183" s="44"/>
      <c r="J183" s="44"/>
      <c r="K183" s="44"/>
      <c r="L183" s="44"/>
      <c r="M183" s="44"/>
      <c r="N183" s="44"/>
      <c r="O183" s="44"/>
      <c r="P183" s="44"/>
      <c r="Q183" s="44"/>
      <c r="R183" s="44"/>
    </row>
    <row r="184" ht="12.75" spans="1:18">
      <c r="A184" s="44"/>
      <c r="B184" s="44"/>
      <c r="C184" s="44"/>
      <c r="D184" s="44"/>
      <c r="E184" s="44"/>
      <c r="F184" s="44"/>
      <c r="G184" s="44"/>
      <c r="H184" s="44"/>
      <c r="I184" s="44"/>
      <c r="J184" s="44"/>
      <c r="K184" s="44"/>
      <c r="L184" s="44"/>
      <c r="M184" s="44"/>
      <c r="N184" s="44"/>
      <c r="O184" s="44"/>
      <c r="P184" s="44"/>
      <c r="Q184" s="44"/>
      <c r="R184" s="44"/>
    </row>
    <row r="185" ht="12.75" spans="1:18">
      <c r="A185" s="44"/>
      <c r="B185" s="44"/>
      <c r="C185" s="44"/>
      <c r="D185" s="44"/>
      <c r="E185" s="44"/>
      <c r="F185" s="44"/>
      <c r="G185" s="44"/>
      <c r="H185" s="44"/>
      <c r="I185" s="44"/>
      <c r="J185" s="44"/>
      <c r="K185" s="44"/>
      <c r="L185" s="44"/>
      <c r="M185" s="44"/>
      <c r="N185" s="44"/>
      <c r="O185" s="44"/>
      <c r="P185" s="44"/>
      <c r="Q185" s="44"/>
      <c r="R185" s="44"/>
    </row>
    <row r="186" ht="12.75" spans="1:18">
      <c r="A186" s="44"/>
      <c r="B186" s="44"/>
      <c r="C186" s="44"/>
      <c r="D186" s="44"/>
      <c r="E186" s="44"/>
      <c r="F186" s="44"/>
      <c r="G186" s="44"/>
      <c r="H186" s="44"/>
      <c r="I186" s="44"/>
      <c r="J186" s="44"/>
      <c r="K186" s="44"/>
      <c r="L186" s="44"/>
      <c r="M186" s="44"/>
      <c r="N186" s="44"/>
      <c r="O186" s="44"/>
      <c r="P186" s="44"/>
      <c r="Q186" s="44"/>
      <c r="R186" s="44"/>
    </row>
    <row r="187" ht="12.75" spans="1:18">
      <c r="A187" s="44"/>
      <c r="B187" s="44"/>
      <c r="C187" s="44"/>
      <c r="D187" s="44"/>
      <c r="E187" s="44"/>
      <c r="F187" s="44"/>
      <c r="G187" s="44"/>
      <c r="H187" s="44"/>
      <c r="I187" s="44"/>
      <c r="J187" s="44"/>
      <c r="K187" s="44"/>
      <c r="L187" s="44"/>
      <c r="M187" s="44"/>
      <c r="N187" s="44"/>
      <c r="O187" s="44"/>
      <c r="P187" s="44"/>
      <c r="Q187" s="44"/>
      <c r="R187" s="44"/>
    </row>
    <row r="188" ht="12.75" spans="1:18">
      <c r="A188" s="44"/>
      <c r="B188" s="44"/>
      <c r="C188" s="44"/>
      <c r="D188" s="44"/>
      <c r="E188" s="44"/>
      <c r="F188" s="44"/>
      <c r="G188" s="44"/>
      <c r="H188" s="44"/>
      <c r="I188" s="44"/>
      <c r="J188" s="44"/>
      <c r="K188" s="44"/>
      <c r="L188" s="44"/>
      <c r="M188" s="44"/>
      <c r="N188" s="44"/>
      <c r="O188" s="44"/>
      <c r="P188" s="44"/>
      <c r="Q188" s="44"/>
      <c r="R188" s="44"/>
    </row>
    <row r="189" ht="12.75" spans="1:18">
      <c r="A189" s="44"/>
      <c r="B189" s="44"/>
      <c r="C189" s="44"/>
      <c r="D189" s="44"/>
      <c r="E189" s="44"/>
      <c r="F189" s="44"/>
      <c r="G189" s="44"/>
      <c r="H189" s="44"/>
      <c r="I189" s="44"/>
      <c r="J189" s="44"/>
      <c r="K189" s="44"/>
      <c r="L189" s="44"/>
      <c r="M189" s="44"/>
      <c r="N189" s="44"/>
      <c r="O189" s="44"/>
      <c r="P189" s="44"/>
      <c r="Q189" s="44"/>
      <c r="R189" s="44"/>
    </row>
    <row r="190" ht="12.75" spans="1:18">
      <c r="A190" s="44"/>
      <c r="B190" s="44"/>
      <c r="C190" s="44"/>
      <c r="D190" s="44"/>
      <c r="E190" s="44"/>
      <c r="F190" s="44"/>
      <c r="G190" s="44"/>
      <c r="H190" s="44"/>
      <c r="I190" s="44"/>
      <c r="J190" s="44"/>
      <c r="K190" s="44"/>
      <c r="L190" s="44"/>
      <c r="M190" s="44"/>
      <c r="N190" s="44"/>
      <c r="O190" s="44"/>
      <c r="P190" s="44"/>
      <c r="Q190" s="44"/>
      <c r="R190" s="44"/>
    </row>
    <row r="191" ht="12.75" spans="1:18">
      <c r="A191" s="44"/>
      <c r="B191" s="44"/>
      <c r="C191" s="44"/>
      <c r="D191" s="44"/>
      <c r="E191" s="44"/>
      <c r="F191" s="44"/>
      <c r="G191" s="44"/>
      <c r="H191" s="44"/>
      <c r="I191" s="44"/>
      <c r="J191" s="44"/>
      <c r="K191" s="44"/>
      <c r="L191" s="44"/>
      <c r="M191" s="44"/>
      <c r="N191" s="44"/>
      <c r="O191" s="44"/>
      <c r="P191" s="44"/>
      <c r="Q191" s="44"/>
      <c r="R191" s="44"/>
    </row>
    <row r="192" ht="12.75" spans="1:18">
      <c r="A192" s="44"/>
      <c r="B192" s="44"/>
      <c r="C192" s="44"/>
      <c r="D192" s="44"/>
      <c r="E192" s="44"/>
      <c r="F192" s="44"/>
      <c r="G192" s="44"/>
      <c r="H192" s="44"/>
      <c r="I192" s="44"/>
      <c r="J192" s="44"/>
      <c r="K192" s="44"/>
      <c r="L192" s="44"/>
      <c r="M192" s="44"/>
      <c r="N192" s="44"/>
      <c r="O192" s="44"/>
      <c r="P192" s="44"/>
      <c r="Q192" s="44"/>
      <c r="R192" s="44"/>
    </row>
    <row r="193" ht="12.75" spans="1:18">
      <c r="A193" s="44"/>
      <c r="B193" s="44"/>
      <c r="C193" s="44"/>
      <c r="D193" s="44"/>
      <c r="E193" s="44"/>
      <c r="F193" s="44"/>
      <c r="G193" s="44"/>
      <c r="H193" s="44"/>
      <c r="I193" s="44"/>
      <c r="J193" s="44"/>
      <c r="K193" s="44"/>
      <c r="L193" s="44"/>
      <c r="M193" s="44"/>
      <c r="N193" s="44"/>
      <c r="O193" s="44"/>
      <c r="P193" s="44"/>
      <c r="Q193" s="44"/>
      <c r="R193" s="44"/>
    </row>
    <row r="194" ht="12.75" spans="1:18">
      <c r="A194" s="44"/>
      <c r="B194" s="44"/>
      <c r="C194" s="44"/>
      <c r="D194" s="44"/>
      <c r="E194" s="44"/>
      <c r="F194" s="44"/>
      <c r="G194" s="44"/>
      <c r="H194" s="44"/>
      <c r="I194" s="44"/>
      <c r="J194" s="44"/>
      <c r="K194" s="44"/>
      <c r="L194" s="44"/>
      <c r="M194" s="44"/>
      <c r="N194" s="44"/>
      <c r="O194" s="44"/>
      <c r="P194" s="44"/>
      <c r="Q194" s="44"/>
      <c r="R194" s="44"/>
    </row>
    <row r="195" ht="12.75" spans="1:18">
      <c r="A195" s="44"/>
      <c r="B195" s="44"/>
      <c r="C195" s="44"/>
      <c r="D195" s="44"/>
      <c r="E195" s="44"/>
      <c r="F195" s="44"/>
      <c r="G195" s="44"/>
      <c r="H195" s="44"/>
      <c r="I195" s="44"/>
      <c r="J195" s="44"/>
      <c r="K195" s="44"/>
      <c r="L195" s="44"/>
      <c r="M195" s="44"/>
      <c r="N195" s="44"/>
      <c r="O195" s="44"/>
      <c r="P195" s="44"/>
      <c r="Q195" s="44"/>
      <c r="R195" s="44"/>
    </row>
    <row r="196" ht="12.75" spans="1:18">
      <c r="A196" s="44"/>
      <c r="B196" s="44"/>
      <c r="C196" s="44"/>
      <c r="D196" s="44"/>
      <c r="E196" s="44"/>
      <c r="F196" s="44"/>
      <c r="G196" s="44"/>
      <c r="H196" s="44"/>
      <c r="I196" s="44"/>
      <c r="J196" s="44"/>
      <c r="K196" s="44"/>
      <c r="L196" s="44"/>
      <c r="M196" s="44"/>
      <c r="N196" s="44"/>
      <c r="O196" s="44"/>
      <c r="P196" s="44"/>
      <c r="Q196" s="44"/>
      <c r="R196" s="44"/>
    </row>
    <row r="197" ht="12.75" spans="1:18">
      <c r="A197" s="44"/>
      <c r="B197" s="44"/>
      <c r="C197" s="44"/>
      <c r="D197" s="44"/>
      <c r="E197" s="44"/>
      <c r="F197" s="44"/>
      <c r="G197" s="44"/>
      <c r="H197" s="44"/>
      <c r="I197" s="44"/>
      <c r="J197" s="44"/>
      <c r="K197" s="44"/>
      <c r="L197" s="44"/>
      <c r="M197" s="44"/>
      <c r="N197" s="44"/>
      <c r="O197" s="44"/>
      <c r="P197" s="44"/>
      <c r="Q197" s="44"/>
      <c r="R197" s="44"/>
    </row>
    <row r="198" ht="12.75" spans="1:18">
      <c r="A198" s="44"/>
      <c r="B198" s="44"/>
      <c r="C198" s="44"/>
      <c r="D198" s="44"/>
      <c r="E198" s="44"/>
      <c r="F198" s="44"/>
      <c r="G198" s="44"/>
      <c r="H198" s="44"/>
      <c r="I198" s="44"/>
      <c r="J198" s="44"/>
      <c r="K198" s="44"/>
      <c r="L198" s="44"/>
      <c r="M198" s="44"/>
      <c r="N198" s="44"/>
      <c r="O198" s="44"/>
      <c r="P198" s="44"/>
      <c r="Q198" s="44"/>
      <c r="R198" s="44"/>
    </row>
    <row r="199" ht="12.75" spans="1:18">
      <c r="A199" s="44"/>
      <c r="B199" s="44"/>
      <c r="C199" s="44"/>
      <c r="D199" s="44"/>
      <c r="E199" s="44"/>
      <c r="F199" s="44"/>
      <c r="G199" s="44"/>
      <c r="H199" s="44"/>
      <c r="I199" s="44"/>
      <c r="J199" s="44"/>
      <c r="K199" s="44"/>
      <c r="L199" s="44"/>
      <c r="M199" s="44"/>
      <c r="N199" s="44"/>
      <c r="O199" s="44"/>
      <c r="P199" s="44"/>
      <c r="Q199" s="44"/>
      <c r="R199" s="44"/>
    </row>
    <row r="200" ht="12.75" spans="1:18">
      <c r="A200" s="44"/>
      <c r="B200" s="44"/>
      <c r="C200" s="44"/>
      <c r="D200" s="44"/>
      <c r="E200" s="44"/>
      <c r="F200" s="44"/>
      <c r="G200" s="44"/>
      <c r="H200" s="44"/>
      <c r="I200" s="44"/>
      <c r="J200" s="44"/>
      <c r="K200" s="44"/>
      <c r="L200" s="44"/>
      <c r="M200" s="44"/>
      <c r="N200" s="44"/>
      <c r="O200" s="44"/>
      <c r="P200" s="44"/>
      <c r="Q200" s="44"/>
      <c r="R200" s="44"/>
    </row>
    <row r="201" ht="12.75" spans="1:18">
      <c r="A201" s="44"/>
      <c r="B201" s="44"/>
      <c r="C201" s="44"/>
      <c r="D201" s="44"/>
      <c r="E201" s="44"/>
      <c r="F201" s="44"/>
      <c r="G201" s="44"/>
      <c r="H201" s="44"/>
      <c r="I201" s="44"/>
      <c r="J201" s="44"/>
      <c r="K201" s="44"/>
      <c r="L201" s="44"/>
      <c r="M201" s="44"/>
      <c r="N201" s="44"/>
      <c r="O201" s="44"/>
      <c r="P201" s="44"/>
      <c r="Q201" s="44"/>
      <c r="R201" s="44"/>
    </row>
    <row r="202" ht="12.75" spans="1:18">
      <c r="A202" s="44"/>
      <c r="B202" s="44"/>
      <c r="C202" s="44"/>
      <c r="D202" s="44"/>
      <c r="E202" s="44"/>
      <c r="F202" s="44"/>
      <c r="G202" s="44"/>
      <c r="H202" s="44"/>
      <c r="I202" s="44"/>
      <c r="J202" s="44"/>
      <c r="K202" s="44"/>
      <c r="L202" s="44"/>
      <c r="M202" s="44"/>
      <c r="N202" s="44"/>
      <c r="O202" s="44"/>
      <c r="P202" s="44"/>
      <c r="Q202" s="44"/>
      <c r="R202" s="44"/>
    </row>
    <row r="203" ht="12.75" spans="1:18">
      <c r="A203" s="44"/>
      <c r="B203" s="44"/>
      <c r="C203" s="44"/>
      <c r="D203" s="44"/>
      <c r="E203" s="44"/>
      <c r="F203" s="44"/>
      <c r="G203" s="44"/>
      <c r="H203" s="44"/>
      <c r="I203" s="44"/>
      <c r="J203" s="44"/>
      <c r="K203" s="44"/>
      <c r="L203" s="44"/>
      <c r="M203" s="44"/>
      <c r="N203" s="44"/>
      <c r="O203" s="44"/>
      <c r="P203" s="44"/>
      <c r="Q203" s="44"/>
      <c r="R203" s="44"/>
    </row>
    <row r="204" ht="12.75" spans="1:18">
      <c r="A204" s="44"/>
      <c r="B204" s="44"/>
      <c r="C204" s="44"/>
      <c r="D204" s="44"/>
      <c r="E204" s="44"/>
      <c r="F204" s="44"/>
      <c r="G204" s="44"/>
      <c r="H204" s="44"/>
      <c r="I204" s="44"/>
      <c r="J204" s="44"/>
      <c r="K204" s="44"/>
      <c r="L204" s="44"/>
      <c r="M204" s="44"/>
      <c r="N204" s="44"/>
      <c r="O204" s="44"/>
      <c r="P204" s="44"/>
      <c r="Q204" s="44"/>
      <c r="R204" s="44"/>
    </row>
    <row r="205" ht="12.75" spans="1:18">
      <c r="A205" s="44"/>
      <c r="B205" s="44"/>
      <c r="C205" s="44"/>
      <c r="D205" s="44"/>
      <c r="E205" s="44"/>
      <c r="F205" s="44"/>
      <c r="G205" s="44"/>
      <c r="H205" s="44"/>
      <c r="I205" s="44"/>
      <c r="J205" s="44"/>
      <c r="K205" s="44"/>
      <c r="L205" s="44"/>
      <c r="M205" s="44"/>
      <c r="N205" s="44"/>
      <c r="O205" s="44"/>
      <c r="P205" s="44"/>
      <c r="Q205" s="44"/>
      <c r="R205" s="44"/>
    </row>
    <row r="206" ht="12.75" spans="1:18">
      <c r="A206" s="44"/>
      <c r="B206" s="44"/>
      <c r="C206" s="44"/>
      <c r="D206" s="44"/>
      <c r="E206" s="44"/>
      <c r="F206" s="44"/>
      <c r="G206" s="44"/>
      <c r="H206" s="44"/>
      <c r="I206" s="44"/>
      <c r="J206" s="44"/>
      <c r="K206" s="44"/>
      <c r="L206" s="44"/>
      <c r="M206" s="44"/>
      <c r="N206" s="44"/>
      <c r="O206" s="44"/>
      <c r="P206" s="44"/>
      <c r="Q206" s="44"/>
      <c r="R206" s="44"/>
    </row>
    <row r="207" ht="12.75" spans="1:18">
      <c r="A207" s="44"/>
      <c r="B207" s="44"/>
      <c r="C207" s="44"/>
      <c r="D207" s="44"/>
      <c r="E207" s="44"/>
      <c r="F207" s="44"/>
      <c r="G207" s="44"/>
      <c r="H207" s="44"/>
      <c r="I207" s="44"/>
      <c r="J207" s="44"/>
      <c r="K207" s="44"/>
      <c r="L207" s="44"/>
      <c r="M207" s="44"/>
      <c r="N207" s="44"/>
      <c r="O207" s="44"/>
      <c r="P207" s="44"/>
      <c r="Q207" s="44"/>
      <c r="R207" s="44"/>
    </row>
    <row r="208" ht="12.75" spans="1:18">
      <c r="A208" s="44"/>
      <c r="B208" s="44"/>
      <c r="C208" s="44"/>
      <c r="D208" s="44"/>
      <c r="E208" s="44"/>
      <c r="F208" s="44"/>
      <c r="G208" s="44"/>
      <c r="H208" s="44"/>
      <c r="I208" s="44"/>
      <c r="J208" s="44"/>
      <c r="K208" s="44"/>
      <c r="L208" s="44"/>
      <c r="M208" s="44"/>
      <c r="N208" s="44"/>
      <c r="O208" s="44"/>
      <c r="P208" s="44"/>
      <c r="Q208" s="44"/>
      <c r="R208" s="44"/>
    </row>
    <row r="209" ht="12.75" spans="1:18">
      <c r="A209" s="44"/>
      <c r="B209" s="44"/>
      <c r="C209" s="44"/>
      <c r="D209" s="44"/>
      <c r="E209" s="44"/>
      <c r="F209" s="44"/>
      <c r="G209" s="44"/>
      <c r="H209" s="44"/>
      <c r="I209" s="44"/>
      <c r="J209" s="44"/>
      <c r="K209" s="44"/>
      <c r="L209" s="44"/>
      <c r="M209" s="44"/>
      <c r="N209" s="44"/>
      <c r="O209" s="44"/>
      <c r="P209" s="44"/>
      <c r="Q209" s="44"/>
      <c r="R209" s="44"/>
    </row>
    <row r="210" ht="12.75" spans="1:18">
      <c r="A210" s="44"/>
      <c r="B210" s="44"/>
      <c r="C210" s="44"/>
      <c r="D210" s="44"/>
      <c r="E210" s="44"/>
      <c r="F210" s="44"/>
      <c r="G210" s="44"/>
      <c r="H210" s="44"/>
      <c r="I210" s="44"/>
      <c r="J210" s="44"/>
      <c r="K210" s="44"/>
      <c r="L210" s="44"/>
      <c r="M210" s="44"/>
      <c r="N210" s="44"/>
      <c r="O210" s="44"/>
      <c r="P210" s="44"/>
      <c r="Q210" s="44"/>
      <c r="R210" s="44"/>
    </row>
    <row r="211" ht="12.75" spans="1:18">
      <c r="A211" s="44"/>
      <c r="B211" s="44"/>
      <c r="C211" s="44"/>
      <c r="D211" s="44"/>
      <c r="E211" s="44"/>
      <c r="F211" s="44"/>
      <c r="G211" s="44"/>
      <c r="H211" s="44"/>
      <c r="I211" s="44"/>
      <c r="J211" s="44"/>
      <c r="K211" s="44"/>
      <c r="L211" s="44"/>
      <c r="M211" s="44"/>
      <c r="N211" s="44"/>
      <c r="O211" s="44"/>
      <c r="P211" s="44"/>
      <c r="Q211" s="44"/>
      <c r="R211" s="44"/>
    </row>
    <row r="212" ht="12.75" spans="1:18">
      <c r="A212" s="44"/>
      <c r="B212" s="44"/>
      <c r="C212" s="44"/>
      <c r="D212" s="44"/>
      <c r="E212" s="44"/>
      <c r="F212" s="44"/>
      <c r="G212" s="44"/>
      <c r="H212" s="44"/>
      <c r="I212" s="44"/>
      <c r="J212" s="44"/>
      <c r="K212" s="44"/>
      <c r="L212" s="44"/>
      <c r="M212" s="44"/>
      <c r="N212" s="44"/>
      <c r="O212" s="44"/>
      <c r="P212" s="44"/>
      <c r="Q212" s="44"/>
      <c r="R212" s="44"/>
    </row>
    <row r="213" ht="12.75" spans="1:18">
      <c r="A213" s="44"/>
      <c r="B213" s="44"/>
      <c r="C213" s="44"/>
      <c r="D213" s="44"/>
      <c r="E213" s="44"/>
      <c r="F213" s="44"/>
      <c r="G213" s="44"/>
      <c r="H213" s="44"/>
      <c r="I213" s="44"/>
      <c r="J213" s="44"/>
      <c r="K213" s="44"/>
      <c r="L213" s="44"/>
      <c r="M213" s="44"/>
      <c r="N213" s="44"/>
      <c r="O213" s="44"/>
      <c r="P213" s="44"/>
      <c r="Q213" s="44"/>
      <c r="R213" s="44"/>
    </row>
  </sheetData>
  <mergeCells count="34">
    <mergeCell ref="F1:R1"/>
    <mergeCell ref="F2:R2"/>
    <mergeCell ref="F3:R3"/>
    <mergeCell ref="F15:R15"/>
    <mergeCell ref="F28:R28"/>
    <mergeCell ref="F48:R48"/>
    <mergeCell ref="F49:R49"/>
    <mergeCell ref="A57:C57"/>
    <mergeCell ref="A72:C72"/>
    <mergeCell ref="A90:C90"/>
    <mergeCell ref="B91:C91"/>
    <mergeCell ref="B92:C92"/>
    <mergeCell ref="B93:C93"/>
    <mergeCell ref="B94:C94"/>
    <mergeCell ref="B95:C95"/>
    <mergeCell ref="B96:C96"/>
    <mergeCell ref="B97:C97"/>
    <mergeCell ref="B98:C98"/>
    <mergeCell ref="B99:C99"/>
    <mergeCell ref="B100:C100"/>
    <mergeCell ref="B101:C101"/>
    <mergeCell ref="B102:C102"/>
    <mergeCell ref="A47:A51"/>
    <mergeCell ref="A52:A55"/>
    <mergeCell ref="B47:B51"/>
    <mergeCell ref="B52:B55"/>
    <mergeCell ref="C8:C12"/>
    <mergeCell ref="C13:C16"/>
    <mergeCell ref="C33:C34"/>
    <mergeCell ref="D8:D12"/>
    <mergeCell ref="D13:D18"/>
    <mergeCell ref="D21:D29"/>
    <mergeCell ref="D33:D35"/>
    <mergeCell ref="D39:D43"/>
  </mergeCells>
  <hyperlinks>
    <hyperlink ref="C3" r:id="rId2" display="https://gerrit.uniontech.com/"/>
    <hyperlink ref="C4" r:id="rId3" display="https://ci.uniontech.com/monitor/" tooltip="https://ci.uniontech.com/monitor/"/>
  </hyperlinks>
  <pageMargins left="0.7" right="0.7" top="0.75" bottom="0.75" header="0.3" footer="0.3"/>
  <pageSetup paperSize="1"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31"/>
  <sheetViews>
    <sheetView workbookViewId="0">
      <selection activeCell="C31" sqref="C31"/>
    </sheetView>
  </sheetViews>
  <sheetFormatPr defaultColWidth="11.247619047619" defaultRowHeight="15.75" outlineLevelCol="4"/>
  <cols>
    <col min="1" max="1" width="5.22857142857143" style="10" customWidth="true"/>
    <col min="2" max="2" width="11.247619047619" style="10"/>
    <col min="3" max="3" width="50.7904761904762" style="10" customWidth="true"/>
    <col min="4" max="5" width="16.1238095238095" style="10" customWidth="true"/>
    <col min="6" max="6" width="8.2952380952381" style="10" customWidth="true"/>
    <col min="7" max="16370" width="11.247619047619" style="10"/>
  </cols>
  <sheetData>
    <row r="1" s="10" customFormat="true" spans="2:5">
      <c r="B1" s="11" t="s">
        <v>692</v>
      </c>
      <c r="C1" s="11"/>
      <c r="D1" s="11"/>
      <c r="E1" s="11"/>
    </row>
    <row r="2" s="10" customFormat="true" spans="2:5">
      <c r="B2" s="11"/>
      <c r="C2" s="11"/>
      <c r="D2" s="11"/>
      <c r="E2" s="11"/>
    </row>
    <row r="3" s="10" customFormat="true" ht="22" customHeight="true" spans="2:5">
      <c r="B3" s="12" t="s">
        <v>693</v>
      </c>
      <c r="C3" s="12"/>
      <c r="D3" s="12"/>
      <c r="E3" s="12"/>
    </row>
    <row r="4" s="10" customFormat="true" ht="22" customHeight="true" spans="2:5">
      <c r="B4" s="13" t="s">
        <v>694</v>
      </c>
      <c r="C4" s="14" t="s">
        <v>0</v>
      </c>
      <c r="D4" s="15"/>
      <c r="E4" s="24"/>
    </row>
    <row r="5" s="10" customFormat="true" ht="21" customHeight="true" spans="2:5">
      <c r="B5" s="13" t="s">
        <v>695</v>
      </c>
      <c r="C5" s="16"/>
      <c r="D5" s="13" t="s">
        <v>4</v>
      </c>
      <c r="E5" s="22" t="s">
        <v>696</v>
      </c>
    </row>
    <row r="6" s="10" customFormat="true" ht="21" customHeight="true" spans="2:5">
      <c r="B6" s="13" t="s">
        <v>697</v>
      </c>
      <c r="C6" s="17" t="s">
        <v>698</v>
      </c>
      <c r="D6" s="18" t="s">
        <v>2</v>
      </c>
      <c r="E6" s="18" t="s">
        <v>699</v>
      </c>
    </row>
    <row r="7" s="10" customFormat="true" ht="21" customHeight="true" spans="2:5">
      <c r="B7" s="13" t="s">
        <v>6</v>
      </c>
      <c r="C7" s="17"/>
      <c r="D7" s="18" t="s">
        <v>7</v>
      </c>
      <c r="E7" s="25"/>
    </row>
    <row r="8" s="10" customFormat="true" ht="21" customHeight="true" spans="2:5">
      <c r="B8" s="13" t="s">
        <v>8</v>
      </c>
      <c r="C8" s="17"/>
      <c r="D8" s="18" t="s">
        <v>7</v>
      </c>
      <c r="E8" s="25"/>
    </row>
    <row r="9" s="10" customFormat="true" ht="21" customHeight="true" spans="2:5">
      <c r="B9" s="13" t="s">
        <v>9</v>
      </c>
      <c r="C9" s="17"/>
      <c r="D9" s="18" t="s">
        <v>7</v>
      </c>
      <c r="E9" s="25"/>
    </row>
    <row r="10" s="10" customFormat="true"/>
    <row r="11" s="10" customFormat="true" spans="2:5">
      <c r="B11" s="11" t="s">
        <v>700</v>
      </c>
      <c r="C11" s="11"/>
      <c r="D11" s="11"/>
      <c r="E11" s="11"/>
    </row>
    <row r="12" s="10" customFormat="true" ht="24" customHeight="true" spans="2:5">
      <c r="B12" s="11"/>
      <c r="C12" s="11"/>
      <c r="D12" s="11"/>
      <c r="E12" s="11"/>
    </row>
    <row r="13" s="10" customFormat="true" ht="24" customHeight="true" spans="2:5">
      <c r="B13" s="19" t="s">
        <v>4</v>
      </c>
      <c r="C13" s="19" t="s">
        <v>701</v>
      </c>
      <c r="D13" s="19" t="s">
        <v>702</v>
      </c>
      <c r="E13" s="19" t="s">
        <v>703</v>
      </c>
    </row>
    <row r="14" s="10" customFormat="true" spans="2:5">
      <c r="B14" s="20" t="s">
        <v>704</v>
      </c>
      <c r="C14" s="21" t="s">
        <v>705</v>
      </c>
      <c r="D14" s="22" t="s">
        <v>706</v>
      </c>
      <c r="E14" s="26">
        <v>43976</v>
      </c>
    </row>
    <row r="15" s="10" customFormat="true" ht="89.25" spans="2:5">
      <c r="B15" s="22" t="s">
        <v>707</v>
      </c>
      <c r="C15" s="21" t="s">
        <v>708</v>
      </c>
      <c r="D15" s="22" t="s">
        <v>706</v>
      </c>
      <c r="E15" s="26">
        <v>44393</v>
      </c>
    </row>
    <row r="16" s="10" customFormat="true" ht="25.5" spans="2:5">
      <c r="B16" s="22" t="s">
        <v>696</v>
      </c>
      <c r="C16" s="21" t="s">
        <v>709</v>
      </c>
      <c r="D16" s="22" t="s">
        <v>706</v>
      </c>
      <c r="E16" s="26">
        <v>44411</v>
      </c>
    </row>
    <row r="17" s="10" customFormat="true" ht="20" customHeight="true" spans="2:5">
      <c r="B17" s="23"/>
      <c r="C17" s="23"/>
      <c r="D17" s="23"/>
      <c r="E17" s="23"/>
    </row>
    <row r="18" s="10" customFormat="true"/>
    <row r="19" s="10" customFormat="true"/>
    <row r="20" s="10" customFormat="true"/>
    <row r="21" s="10" customFormat="true"/>
    <row r="22" s="10" customFormat="true"/>
    <row r="23" s="10" customFormat="true"/>
    <row r="24" s="10" customFormat="true"/>
    <row r="25" s="10" customFormat="true"/>
    <row r="26" s="10" customFormat="true"/>
    <row r="27" s="10" customFormat="true"/>
    <row r="28" s="10" customFormat="true"/>
    <row r="29" s="10" customFormat="true"/>
    <row r="30" s="10" customFormat="true"/>
    <row r="31" s="10" customFormat="true" ht="27" customHeight="true"/>
  </sheetData>
  <mergeCells count="4">
    <mergeCell ref="B3:E3"/>
    <mergeCell ref="C4:E4"/>
    <mergeCell ref="B1:E2"/>
    <mergeCell ref="B11:E1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10</vt:i4>
      </vt:variant>
    </vt:vector>
  </HeadingPairs>
  <TitlesOfParts>
    <vt:vector size="10" baseType="lpstr">
      <vt:lpstr>封面</vt:lpstr>
      <vt:lpstr>问题跟踪管理</vt:lpstr>
      <vt:lpstr>代码提交记录</vt:lpstr>
      <vt:lpstr>代码包统计</vt:lpstr>
      <vt:lpstr>质量统计分析</vt:lpstr>
      <vt:lpstr>走查文件清单</vt:lpstr>
      <vt:lpstr>字典</vt:lpstr>
      <vt:lpstr>帮助说明</vt:lpstr>
      <vt:lpstr>模板管理信息</vt:lpstr>
      <vt:lpstr>包文件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wxl</cp:lastModifiedBy>
  <dcterms:created xsi:type="dcterms:W3CDTF">2021-08-07T19:40:00Z</dcterms:created>
  <dcterms:modified xsi:type="dcterms:W3CDTF">2021-10-11T14:11:08Z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