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240" windowWidth="28480" windowHeight="17220" activeTab="1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Y11" i="1"/>
  <c r="Y3"/>
  <c r="Y4"/>
  <c r="Y5"/>
  <c r="Y6"/>
  <c r="Y7"/>
  <c r="Y8"/>
  <c r="Y9"/>
  <c r="Y10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AN11"/>
  <c r="AN10"/>
  <c r="Y45"/>
  <c r="Y46"/>
  <c r="Y47"/>
  <c r="AN12"/>
  <c r="AN13"/>
  <c r="AN9"/>
  <c r="AN3"/>
  <c r="AN4"/>
  <c r="AN5"/>
  <c r="AN6"/>
  <c r="AN7"/>
  <c r="AN8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B4"/>
  <c r="AB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3"/>
  <c r="G39" i="2"/>
  <c r="H39"/>
  <c r="L39"/>
  <c r="I39"/>
  <c r="M39"/>
  <c r="J39"/>
  <c r="N39"/>
  <c r="O39"/>
  <c r="G40"/>
  <c r="H40"/>
  <c r="L40"/>
  <c r="I40"/>
  <c r="M40"/>
  <c r="J40"/>
  <c r="N40"/>
  <c r="O40"/>
  <c r="G4"/>
  <c r="H4"/>
  <c r="L4"/>
  <c r="I4"/>
  <c r="M4"/>
  <c r="J4"/>
  <c r="N4"/>
  <c r="O4"/>
  <c r="G5"/>
  <c r="H5"/>
  <c r="L5"/>
  <c r="I5"/>
  <c r="M5"/>
  <c r="J5"/>
  <c r="N5"/>
  <c r="O5"/>
  <c r="G6"/>
  <c r="H6"/>
  <c r="L6"/>
  <c r="I6"/>
  <c r="M6"/>
  <c r="J6"/>
  <c r="N6"/>
  <c r="O6"/>
  <c r="G7"/>
  <c r="H7"/>
  <c r="L7"/>
  <c r="I7"/>
  <c r="M7"/>
  <c r="J7"/>
  <c r="N7"/>
  <c r="O7"/>
  <c r="G8"/>
  <c r="H8"/>
  <c r="L8"/>
  <c r="I8"/>
  <c r="M8"/>
  <c r="J8"/>
  <c r="N8"/>
  <c r="O8"/>
  <c r="G9"/>
  <c r="H9"/>
  <c r="L9"/>
  <c r="I9"/>
  <c r="M9"/>
  <c r="J9"/>
  <c r="N9"/>
  <c r="O9"/>
  <c r="G10"/>
  <c r="H10"/>
  <c r="L10"/>
  <c r="I10"/>
  <c r="M10"/>
  <c r="J10"/>
  <c r="N10"/>
  <c r="O10"/>
  <c r="G11"/>
  <c r="H11"/>
  <c r="L11"/>
  <c r="I11"/>
  <c r="M11"/>
  <c r="J11"/>
  <c r="N11"/>
  <c r="O11"/>
  <c r="G12"/>
  <c r="H12"/>
  <c r="L12"/>
  <c r="I12"/>
  <c r="M12"/>
  <c r="J12"/>
  <c r="N12"/>
  <c r="O12"/>
  <c r="G13"/>
  <c r="H13"/>
  <c r="L13"/>
  <c r="I13"/>
  <c r="M13"/>
  <c r="J13"/>
  <c r="N13"/>
  <c r="O13"/>
  <c r="G14"/>
  <c r="H14"/>
  <c r="L14"/>
  <c r="I14"/>
  <c r="M14"/>
  <c r="J14"/>
  <c r="N14"/>
  <c r="O14"/>
  <c r="G15"/>
  <c r="H15"/>
  <c r="L15"/>
  <c r="I15"/>
  <c r="M15"/>
  <c r="J15"/>
  <c r="N15"/>
  <c r="O15"/>
  <c r="G16"/>
  <c r="H16"/>
  <c r="L16"/>
  <c r="I16"/>
  <c r="M16"/>
  <c r="J16"/>
  <c r="N16"/>
  <c r="O16"/>
  <c r="G17"/>
  <c r="H17"/>
  <c r="L17"/>
  <c r="I17"/>
  <c r="M17"/>
  <c r="J17"/>
  <c r="N17"/>
  <c r="O17"/>
  <c r="G18"/>
  <c r="H18"/>
  <c r="L18"/>
  <c r="I18"/>
  <c r="M18"/>
  <c r="J18"/>
  <c r="N18"/>
  <c r="O18"/>
  <c r="G19"/>
  <c r="H19"/>
  <c r="L19"/>
  <c r="I19"/>
  <c r="M19"/>
  <c r="J19"/>
  <c r="N19"/>
  <c r="O19"/>
  <c r="G20"/>
  <c r="H20"/>
  <c r="L20"/>
  <c r="I20"/>
  <c r="M20"/>
  <c r="J20"/>
  <c r="N20"/>
  <c r="O20"/>
  <c r="G21"/>
  <c r="H21"/>
  <c r="L21"/>
  <c r="I21"/>
  <c r="M21"/>
  <c r="J21"/>
  <c r="N21"/>
  <c r="O21"/>
  <c r="G22"/>
  <c r="H22"/>
  <c r="L22"/>
  <c r="I22"/>
  <c r="M22"/>
  <c r="J22"/>
  <c r="N22"/>
  <c r="O22"/>
  <c r="G23"/>
  <c r="H23"/>
  <c r="L23"/>
  <c r="I23"/>
  <c r="M23"/>
  <c r="J23"/>
  <c r="N23"/>
  <c r="O23"/>
  <c r="G24"/>
  <c r="H24"/>
  <c r="L24"/>
  <c r="I24"/>
  <c r="M24"/>
  <c r="J24"/>
  <c r="N24"/>
  <c r="O24"/>
  <c r="G25"/>
  <c r="H25"/>
  <c r="L25"/>
  <c r="I25"/>
  <c r="M25"/>
  <c r="J25"/>
  <c r="N25"/>
  <c r="O25"/>
  <c r="G26"/>
  <c r="H26"/>
  <c r="L26"/>
  <c r="I26"/>
  <c r="M26"/>
  <c r="J26"/>
  <c r="N26"/>
  <c r="O26"/>
  <c r="G27"/>
  <c r="H27"/>
  <c r="L27"/>
  <c r="I27"/>
  <c r="M27"/>
  <c r="J27"/>
  <c r="N27"/>
  <c r="O27"/>
  <c r="G28"/>
  <c r="H28"/>
  <c r="L28"/>
  <c r="I28"/>
  <c r="M28"/>
  <c r="J28"/>
  <c r="N28"/>
  <c r="O28"/>
  <c r="G29"/>
  <c r="H29"/>
  <c r="L29"/>
  <c r="I29"/>
  <c r="M29"/>
  <c r="J29"/>
  <c r="N29"/>
  <c r="O29"/>
  <c r="G30"/>
  <c r="H30"/>
  <c r="L30"/>
  <c r="I30"/>
  <c r="M30"/>
  <c r="J30"/>
  <c r="N30"/>
  <c r="O30"/>
  <c r="G31"/>
  <c r="H31"/>
  <c r="L31"/>
  <c r="I31"/>
  <c r="M31"/>
  <c r="J31"/>
  <c r="N31"/>
  <c r="O31"/>
  <c r="G32"/>
  <c r="H32"/>
  <c r="L32"/>
  <c r="I32"/>
  <c r="M32"/>
  <c r="J32"/>
  <c r="N32"/>
  <c r="O32"/>
  <c r="G33"/>
  <c r="H33"/>
  <c r="L33"/>
  <c r="I33"/>
  <c r="M33"/>
  <c r="J33"/>
  <c r="N33"/>
  <c r="O33"/>
  <c r="G34"/>
  <c r="H34"/>
  <c r="L34"/>
  <c r="I34"/>
  <c r="M34"/>
  <c r="J34"/>
  <c r="N34"/>
  <c r="O34"/>
  <c r="G35"/>
  <c r="H35"/>
  <c r="L35"/>
  <c r="I35"/>
  <c r="M35"/>
  <c r="J35"/>
  <c r="N35"/>
  <c r="O35"/>
  <c r="G36"/>
  <c r="H36"/>
  <c r="L36"/>
  <c r="I36"/>
  <c r="M36"/>
  <c r="J36"/>
  <c r="N36"/>
  <c r="O36"/>
  <c r="G37"/>
  <c r="H37"/>
  <c r="L37"/>
  <c r="I37"/>
  <c r="M37"/>
  <c r="J37"/>
  <c r="N37"/>
  <c r="O37"/>
  <c r="G38"/>
  <c r="H38"/>
  <c r="L38"/>
  <c r="I38"/>
  <c r="M38"/>
  <c r="J38"/>
  <c r="N38"/>
  <c r="O38"/>
  <c r="G3"/>
  <c r="H3"/>
  <c r="L3"/>
  <c r="I3"/>
  <c r="M3"/>
  <c r="J3"/>
  <c r="N3"/>
  <c r="O3"/>
  <c r="P4"/>
  <c r="P5"/>
  <c r="P8"/>
  <c r="P12"/>
  <c r="P13"/>
  <c r="P16"/>
  <c r="P17"/>
  <c r="P20"/>
  <c r="P21"/>
  <c r="P28"/>
  <c r="P29"/>
  <c r="P32"/>
  <c r="P33"/>
  <c r="P36"/>
  <c r="P37"/>
  <c r="P9"/>
  <c r="P25"/>
  <c r="P24"/>
  <c r="P34"/>
  <c r="P6"/>
  <c r="P22"/>
  <c r="P18"/>
  <c r="P39"/>
  <c r="P31"/>
  <c r="P23"/>
  <c r="P7"/>
  <c r="P3"/>
  <c r="P27"/>
  <c r="P19"/>
  <c r="P15"/>
  <c r="P11"/>
  <c r="P30"/>
  <c r="P26"/>
  <c r="P14"/>
  <c r="P10"/>
  <c r="P35"/>
  <c r="P40"/>
  <c r="K7"/>
  <c r="K19"/>
  <c r="K27"/>
  <c r="K31"/>
  <c r="K5"/>
  <c r="K25"/>
  <c r="K39"/>
  <c r="K13"/>
  <c r="K29"/>
  <c r="K37"/>
  <c r="K4"/>
  <c r="K15"/>
  <c r="K16"/>
  <c r="K21"/>
  <c r="K28"/>
  <c r="K24"/>
  <c r="K32"/>
  <c r="K40"/>
  <c r="K9"/>
  <c r="K17"/>
  <c r="K33"/>
  <c r="K10"/>
  <c r="K26"/>
  <c r="K8"/>
  <c r="K12"/>
  <c r="K20"/>
  <c r="K36"/>
  <c r="K23"/>
  <c r="K35"/>
  <c r="K38"/>
  <c r="K34"/>
  <c r="K30"/>
  <c r="K22"/>
  <c r="K18"/>
  <c r="K14"/>
  <c r="K6"/>
  <c r="K11"/>
  <c r="K3"/>
  <c r="P42"/>
  <c r="K42"/>
</calcChain>
</file>

<file path=xl/sharedStrings.xml><?xml version="1.0" encoding="utf-8"?>
<sst xmlns="http://schemas.openxmlformats.org/spreadsheetml/2006/main" count="113" uniqueCount="110">
  <si>
    <t>hw1</t>
    <phoneticPr fontId="1" type="noConversion"/>
  </si>
  <si>
    <t>bonus</t>
    <phoneticPr fontId="1" type="noConversion"/>
  </si>
  <si>
    <t>hw2</t>
    <phoneticPr fontId="1" type="noConversion"/>
  </si>
  <si>
    <t>hw3</t>
    <phoneticPr fontId="1" type="noConversion"/>
  </si>
  <si>
    <t>hw4</t>
    <phoneticPr fontId="1" type="noConversion"/>
  </si>
  <si>
    <t>满分</t>
    <phoneticPr fontId="1" type="noConversion"/>
  </si>
  <si>
    <t>hw5</t>
    <phoneticPr fontId="1" type="noConversion"/>
  </si>
  <si>
    <t>5.2&amp;5.3</t>
    <phoneticPr fontId="1" type="noConversion"/>
  </si>
  <si>
    <t>hw6</t>
    <phoneticPr fontId="1" type="noConversion"/>
  </si>
  <si>
    <t>hw7</t>
    <phoneticPr fontId="1" type="noConversion"/>
  </si>
  <si>
    <t>hw8</t>
    <phoneticPr fontId="1" type="noConversion"/>
  </si>
  <si>
    <t>hw9</t>
    <phoneticPr fontId="1" type="noConversion"/>
  </si>
  <si>
    <t>满分</t>
    <phoneticPr fontId="1" type="noConversion"/>
  </si>
  <si>
    <t>黄亚蒙</t>
    <phoneticPr fontId="1" type="noConversion"/>
  </si>
  <si>
    <t>黄东明</t>
    <phoneticPr fontId="1" type="noConversion"/>
  </si>
  <si>
    <t>曾力玮</t>
    <phoneticPr fontId="1" type="noConversion"/>
  </si>
  <si>
    <t>耿志远</t>
    <phoneticPr fontId="1" type="noConversion"/>
  </si>
  <si>
    <t>张峰硕</t>
    <phoneticPr fontId="1" type="noConversion"/>
  </si>
  <si>
    <t>李哲轩</t>
    <phoneticPr fontId="1" type="noConversion"/>
  </si>
  <si>
    <t>吴尚</t>
    <phoneticPr fontId="1" type="noConversion"/>
  </si>
  <si>
    <t>胡越</t>
    <phoneticPr fontId="1" type="noConversion"/>
  </si>
  <si>
    <t>张维熹</t>
    <phoneticPr fontId="1" type="noConversion"/>
  </si>
  <si>
    <t>肖一君</t>
    <phoneticPr fontId="1" type="noConversion"/>
  </si>
  <si>
    <t>薛丁川</t>
    <phoneticPr fontId="1" type="noConversion"/>
  </si>
  <si>
    <t>区宇飞</t>
    <phoneticPr fontId="1" type="noConversion"/>
  </si>
  <si>
    <t>龙子超</t>
    <phoneticPr fontId="1" type="noConversion"/>
  </si>
  <si>
    <t>曾慕辙</t>
    <phoneticPr fontId="1" type="noConversion"/>
  </si>
  <si>
    <t>郭心舟</t>
    <phoneticPr fontId="1" type="noConversion"/>
  </si>
  <si>
    <t>王青璨</t>
    <phoneticPr fontId="1" type="noConversion"/>
  </si>
  <si>
    <t>诸子亮</t>
    <phoneticPr fontId="1" type="noConversion"/>
  </si>
  <si>
    <t>刘浩洋</t>
    <phoneticPr fontId="1" type="noConversion"/>
  </si>
  <si>
    <t>张雨晴</t>
    <phoneticPr fontId="1" type="noConversion"/>
  </si>
  <si>
    <t>黄得</t>
    <phoneticPr fontId="1" type="noConversion"/>
  </si>
  <si>
    <t>钱鹏宇</t>
    <phoneticPr fontId="1" type="noConversion"/>
  </si>
  <si>
    <t>俞思嘉</t>
    <phoneticPr fontId="1" type="noConversion"/>
  </si>
  <si>
    <t>窦夏良</t>
    <phoneticPr fontId="1" type="noConversion"/>
  </si>
  <si>
    <t>吴晨晖</t>
    <phoneticPr fontId="1" type="noConversion"/>
  </si>
  <si>
    <t>王喆</t>
    <phoneticPr fontId="1" type="noConversion"/>
  </si>
  <si>
    <t>李少堃</t>
    <phoneticPr fontId="1" type="noConversion"/>
  </si>
  <si>
    <t>王晓玮</t>
    <phoneticPr fontId="1" type="noConversion"/>
  </si>
  <si>
    <t>郭永祎</t>
    <phoneticPr fontId="1" type="noConversion"/>
  </si>
  <si>
    <t>张逸昊</t>
    <phoneticPr fontId="1" type="noConversion"/>
  </si>
  <si>
    <t>胡安然</t>
    <phoneticPr fontId="1" type="noConversion"/>
  </si>
  <si>
    <t>万若斯</t>
    <phoneticPr fontId="1" type="noConversion"/>
  </si>
  <si>
    <t>王海明</t>
    <phoneticPr fontId="1" type="noConversion"/>
  </si>
  <si>
    <t>储翌尧</t>
    <phoneticPr fontId="1" type="noConversion"/>
  </si>
  <si>
    <t>马超</t>
    <phoneticPr fontId="1" type="noConversion"/>
  </si>
  <si>
    <t>余冰</t>
    <phoneticPr fontId="1" type="noConversion"/>
  </si>
  <si>
    <t>任之湄</t>
    <phoneticPr fontId="1" type="noConversion"/>
  </si>
  <si>
    <t>谢瑨</t>
    <phoneticPr fontId="1" type="noConversion"/>
  </si>
  <si>
    <t>李同凯</t>
    <phoneticPr fontId="1" type="noConversion"/>
  </si>
  <si>
    <t>张君宇</t>
    <phoneticPr fontId="1" type="noConversion"/>
  </si>
  <si>
    <t>虞俊</t>
    <phoneticPr fontId="1" type="noConversion"/>
  </si>
  <si>
    <t>樊家琛</t>
    <phoneticPr fontId="1" type="noConversion"/>
  </si>
  <si>
    <t>张向东</t>
    <phoneticPr fontId="1" type="noConversion"/>
  </si>
  <si>
    <t>总分</t>
    <phoneticPr fontId="1" type="noConversion"/>
  </si>
  <si>
    <t>档</t>
    <phoneticPr fontId="1" type="noConversion"/>
  </si>
  <si>
    <t>期中（档）</t>
    <phoneticPr fontId="1" type="noConversion"/>
  </si>
  <si>
    <t>Final</t>
  </si>
  <si>
    <t>Final</t>
    <phoneticPr fontId="1" type="noConversion"/>
  </si>
  <si>
    <t>Final</t>
    <phoneticPr fontId="1" type="noConversion"/>
  </si>
  <si>
    <t>满分</t>
  </si>
  <si>
    <t>黄亚蒙</t>
  </si>
  <si>
    <t>黄东明</t>
  </si>
  <si>
    <t>曾力玮</t>
  </si>
  <si>
    <t>耿志远</t>
  </si>
  <si>
    <t>张峰硕</t>
  </si>
  <si>
    <t>吴尚</t>
  </si>
  <si>
    <t>胡越</t>
  </si>
  <si>
    <t>张维熹</t>
  </si>
  <si>
    <t>肖一君</t>
  </si>
  <si>
    <t>薛丁川</t>
  </si>
  <si>
    <t>区宇飞</t>
  </si>
  <si>
    <t>龙子超</t>
  </si>
  <si>
    <t>曾慕辙</t>
  </si>
  <si>
    <t>王青璨</t>
  </si>
  <si>
    <t>诸子亮</t>
  </si>
  <si>
    <t>刘浩洋</t>
  </si>
  <si>
    <t>张雨晴</t>
  </si>
  <si>
    <t>黄得</t>
  </si>
  <si>
    <t>钱鹏宇</t>
  </si>
  <si>
    <t>俞思嘉</t>
  </si>
  <si>
    <t>窦夏良</t>
  </si>
  <si>
    <t>吴晨晖</t>
  </si>
  <si>
    <t>王喆</t>
  </si>
  <si>
    <t>李少堃</t>
  </si>
  <si>
    <t>王晓玮</t>
  </si>
  <si>
    <t>郭永祎</t>
  </si>
  <si>
    <t>胡安然</t>
  </si>
  <si>
    <t>万若斯</t>
  </si>
  <si>
    <t>王海明</t>
  </si>
  <si>
    <t>储翌尧</t>
  </si>
  <si>
    <t>马超</t>
  </si>
  <si>
    <t>余冰</t>
  </si>
  <si>
    <t>任之湄</t>
  </si>
  <si>
    <t>李同凯</t>
  </si>
  <si>
    <t>张君宇</t>
  </si>
  <si>
    <t>虞俊</t>
  </si>
  <si>
    <t>樊家琛</t>
  </si>
  <si>
    <t>张向东</t>
  </si>
  <si>
    <t>总分</t>
  </si>
  <si>
    <t>期中（档）</t>
  </si>
  <si>
    <t>Bonus</t>
    <phoneticPr fontId="1" type="noConversion"/>
  </si>
  <si>
    <t>Homework</t>
    <phoneticPr fontId="1" type="noConversion"/>
  </si>
  <si>
    <t>Mid</t>
    <phoneticPr fontId="1" type="noConversion"/>
  </si>
  <si>
    <t>TOTAL</t>
    <phoneticPr fontId="1" type="noConversion"/>
  </si>
  <si>
    <t>Home</t>
    <phoneticPr fontId="1" type="noConversion"/>
  </si>
  <si>
    <t>Mid</t>
    <phoneticPr fontId="1" type="noConversion"/>
  </si>
  <si>
    <t>Final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</si>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</sst>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N48"/>
  <sheetViews>
    <sheetView topLeftCell="A10" workbookViewId="0">
      <selection activeCell="AL1" sqref="AL1:AL1048576"/>
    </sheetView>
  </sheetViews>
  <sheetFormatPr baseColWidth="10" defaultColWidth="9" defaultRowHeight="14"/>
  <cols>
    <col min="1" max="1" width="11.6640625" style="2" bestFit="1" customWidth="1"/>
    <col min="2" max="2" width="11.6640625" style="2" customWidth="1"/>
    <col min="3" max="26" width="3.83203125" style="2" customWidth="1"/>
    <col min="27" max="27" width="10" style="2" customWidth="1"/>
    <col min="28" max="28" width="7.33203125" style="2" customWidth="1"/>
    <col min="29" max="29" width="11.6640625" style="2" bestFit="1" customWidth="1"/>
    <col min="30" max="39" width="3.83203125" style="2" customWidth="1"/>
    <col min="40" max="16384" width="9" style="2"/>
  </cols>
  <sheetData>
    <row r="1" spans="1:40" s="3" customFormat="1">
      <c r="A1" s="1"/>
      <c r="B1" s="2"/>
      <c r="C1" s="2" t="s">
        <v>0</v>
      </c>
      <c r="D1" s="2"/>
      <c r="E1" s="2"/>
      <c r="F1" s="2" t="s">
        <v>2</v>
      </c>
      <c r="G1" s="2"/>
      <c r="H1" s="2"/>
      <c r="I1" s="2" t="s">
        <v>3</v>
      </c>
      <c r="J1" s="2"/>
      <c r="K1" s="2" t="s">
        <v>4</v>
      </c>
      <c r="L1" s="2"/>
      <c r="M1" s="2" t="s">
        <v>6</v>
      </c>
      <c r="N1" s="2"/>
      <c r="O1" s="2"/>
      <c r="P1" s="2" t="s">
        <v>8</v>
      </c>
      <c r="Q1" s="2"/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55</v>
      </c>
      <c r="Z1" s="2" t="s">
        <v>56</v>
      </c>
      <c r="AA1" s="2" t="s">
        <v>57</v>
      </c>
      <c r="AB1" s="2" t="s">
        <v>60</v>
      </c>
      <c r="AC1" s="2"/>
      <c r="AD1" s="2" t="s">
        <v>1</v>
      </c>
      <c r="AE1" s="2"/>
      <c r="AF1" s="2"/>
      <c r="AG1" s="2"/>
      <c r="AH1" s="2"/>
      <c r="AI1" s="2"/>
      <c r="AJ1" s="2"/>
      <c r="AK1" s="2"/>
      <c r="AL1" s="2" t="s">
        <v>55</v>
      </c>
      <c r="AM1" s="2"/>
      <c r="AN1" s="2" t="s">
        <v>59</v>
      </c>
    </row>
    <row r="2" spans="1:40" s="3" customFormat="1">
      <c r="A2" s="1"/>
      <c r="B2" s="2"/>
      <c r="C2" s="2">
        <v>1</v>
      </c>
      <c r="D2" s="2">
        <v>2</v>
      </c>
      <c r="E2" s="2">
        <v>3</v>
      </c>
      <c r="F2" s="2">
        <v>1</v>
      </c>
      <c r="G2" s="2">
        <v>2</v>
      </c>
      <c r="H2" s="2">
        <v>3</v>
      </c>
      <c r="I2" s="2">
        <v>1</v>
      </c>
      <c r="J2" s="2">
        <v>2</v>
      </c>
      <c r="K2" s="2">
        <v>1</v>
      </c>
      <c r="L2" s="2">
        <v>2</v>
      </c>
      <c r="M2" s="2">
        <v>1</v>
      </c>
      <c r="N2" s="2">
        <v>2</v>
      </c>
      <c r="O2" s="2">
        <v>3</v>
      </c>
      <c r="P2" s="2">
        <v>1</v>
      </c>
      <c r="Q2" s="2">
        <v>2</v>
      </c>
      <c r="R2" s="2">
        <v>3</v>
      </c>
      <c r="S2" s="2">
        <v>1</v>
      </c>
      <c r="T2" s="2">
        <v>2</v>
      </c>
      <c r="U2" s="2">
        <v>1</v>
      </c>
      <c r="V2" s="2">
        <v>2</v>
      </c>
      <c r="W2" s="2">
        <v>1</v>
      </c>
      <c r="X2" s="2"/>
      <c r="Y2" s="2"/>
      <c r="Z2" s="2"/>
      <c r="AA2" s="2"/>
      <c r="AB2" s="2"/>
      <c r="AC2" s="2"/>
      <c r="AD2" s="2">
        <v>1.4</v>
      </c>
      <c r="AE2" s="2">
        <v>2.4</v>
      </c>
      <c r="AF2" s="2">
        <v>3.4</v>
      </c>
      <c r="AG2" s="2">
        <v>4.2</v>
      </c>
      <c r="AH2" s="2" t="s">
        <v>7</v>
      </c>
      <c r="AI2" s="2">
        <v>6.2</v>
      </c>
      <c r="AJ2" s="2">
        <v>9.1999999999999993</v>
      </c>
      <c r="AK2" s="2"/>
      <c r="AL2" s="2"/>
      <c r="AM2" s="2"/>
      <c r="AN2" s="2"/>
    </row>
    <row r="3" spans="1:40" s="3" customFormat="1">
      <c r="A3" s="1">
        <v>1100012786</v>
      </c>
      <c r="B3" s="2" t="s">
        <v>13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4</v>
      </c>
      <c r="K3" s="2">
        <v>5</v>
      </c>
      <c r="L3" s="2">
        <v>3</v>
      </c>
      <c r="M3" s="2">
        <v>5</v>
      </c>
      <c r="N3" s="2">
        <v>5</v>
      </c>
      <c r="O3" s="2">
        <v>4</v>
      </c>
      <c r="P3" s="2">
        <v>4</v>
      </c>
      <c r="Q3" s="2">
        <v>4</v>
      </c>
      <c r="R3" s="2">
        <v>5</v>
      </c>
      <c r="S3" s="2">
        <v>5</v>
      </c>
      <c r="T3" s="2">
        <v>4</v>
      </c>
      <c r="U3" s="2">
        <v>4</v>
      </c>
      <c r="V3" s="2">
        <v>4</v>
      </c>
      <c r="W3" s="2">
        <v>5</v>
      </c>
      <c r="X3" s="2"/>
      <c r="Y3" s="2">
        <f t="shared" ref="Y3:Y45" si="0">SUM(C3:W3)</f>
        <v>96</v>
      </c>
      <c r="Z3" s="2"/>
      <c r="AA3" s="2">
        <v>1</v>
      </c>
      <c r="AB3" s="2">
        <f>5*2</f>
        <v>10</v>
      </c>
      <c r="AC3" s="2">
        <v>1100012786</v>
      </c>
      <c r="AD3" s="2">
        <v>5</v>
      </c>
      <c r="AE3" s="2">
        <v>5</v>
      </c>
      <c r="AF3" s="2">
        <v>5</v>
      </c>
      <c r="AG3" s="2">
        <v>3.5</v>
      </c>
      <c r="AH3" s="2">
        <v>4</v>
      </c>
      <c r="AI3" s="2">
        <v>3</v>
      </c>
      <c r="AJ3" s="2">
        <v>5</v>
      </c>
      <c r="AK3" s="2"/>
      <c r="AL3" s="2">
        <f>SUM(AD3:AJ3)</f>
        <v>30.5</v>
      </c>
      <c r="AM3" s="2"/>
      <c r="AN3" s="2">
        <f>RANK(Y3,Y3:Y44,)</f>
        <v>14</v>
      </c>
    </row>
    <row r="4" spans="1:40" s="3" customFormat="1">
      <c r="A4" s="1">
        <v>1000010447</v>
      </c>
      <c r="B4" s="2" t="s">
        <v>14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4</v>
      </c>
      <c r="M4" s="2">
        <v>5</v>
      </c>
      <c r="N4" s="2">
        <v>5</v>
      </c>
      <c r="O4" s="2">
        <v>5</v>
      </c>
      <c r="P4" s="2">
        <v>5</v>
      </c>
      <c r="Q4" s="2">
        <v>4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/>
      <c r="Y4" s="2">
        <f t="shared" si="0"/>
        <v>103</v>
      </c>
      <c r="Z4" s="2"/>
      <c r="AA4" s="2">
        <v>1</v>
      </c>
      <c r="AB4" s="2">
        <f>5*2</f>
        <v>10</v>
      </c>
      <c r="AC4" s="2">
        <v>1000010447</v>
      </c>
      <c r="AD4" s="2">
        <v>5</v>
      </c>
      <c r="AE4" s="2">
        <v>5</v>
      </c>
      <c r="AF4" s="2">
        <v>5</v>
      </c>
      <c r="AG4" s="2">
        <v>4</v>
      </c>
      <c r="AH4" s="2">
        <v>4</v>
      </c>
      <c r="AI4" s="2">
        <v>4</v>
      </c>
      <c r="AJ4" s="2">
        <v>5</v>
      </c>
      <c r="AK4" s="2"/>
      <c r="AL4" s="2">
        <f t="shared" ref="AL4:AL46" si="1">SUM(AD4:AJ4)</f>
        <v>32</v>
      </c>
      <c r="AM4" s="2"/>
      <c r="AN4" s="2">
        <f>RANK(Y4,Y3:Y44,)</f>
        <v>1</v>
      </c>
    </row>
    <row r="5" spans="1:40" s="4" customFormat="1">
      <c r="A5" s="1">
        <v>1100010604</v>
      </c>
      <c r="B5" s="2" t="s">
        <v>15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4</v>
      </c>
      <c r="K5" s="2">
        <v>5</v>
      </c>
      <c r="L5" s="2">
        <v>2</v>
      </c>
      <c r="M5" s="2">
        <v>5</v>
      </c>
      <c r="N5" s="2">
        <v>5</v>
      </c>
      <c r="O5" s="2">
        <v>5</v>
      </c>
      <c r="P5" s="2">
        <v>4</v>
      </c>
      <c r="Q5" s="2">
        <v>4</v>
      </c>
      <c r="R5" s="2">
        <v>5</v>
      </c>
      <c r="S5" s="2">
        <v>5</v>
      </c>
      <c r="T5" s="2">
        <v>4</v>
      </c>
      <c r="U5" s="2"/>
      <c r="V5" s="2"/>
      <c r="W5" s="2"/>
      <c r="X5" s="2"/>
      <c r="Y5" s="2">
        <f t="shared" si="0"/>
        <v>83</v>
      </c>
      <c r="Z5" s="2"/>
      <c r="AA5" s="2">
        <v>2</v>
      </c>
      <c r="AB5" s="2">
        <v>6</v>
      </c>
      <c r="AC5" s="2">
        <v>1100010604</v>
      </c>
      <c r="AD5" s="2">
        <v>2</v>
      </c>
      <c r="AE5" s="2">
        <v>5</v>
      </c>
      <c r="AF5" s="2">
        <v>3</v>
      </c>
      <c r="AG5" s="2">
        <v>3</v>
      </c>
      <c r="AH5" s="2"/>
      <c r="AI5" s="2">
        <v>3</v>
      </c>
      <c r="AJ5" s="2"/>
      <c r="AK5" s="2"/>
      <c r="AL5" s="2">
        <f t="shared" si="1"/>
        <v>16</v>
      </c>
      <c r="AM5" s="2"/>
      <c r="AN5" s="2">
        <f>RANK(Y5,Y3:Y44,)</f>
        <v>34</v>
      </c>
    </row>
    <row r="6" spans="1:40" s="3" customFormat="1">
      <c r="A6" s="1">
        <v>1100010607</v>
      </c>
      <c r="B6" s="2" t="s">
        <v>16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4</v>
      </c>
      <c r="K6" s="2">
        <v>5</v>
      </c>
      <c r="L6" s="2">
        <v>4</v>
      </c>
      <c r="M6" s="2">
        <v>5</v>
      </c>
      <c r="N6" s="2">
        <v>5</v>
      </c>
      <c r="O6" s="2">
        <v>4</v>
      </c>
      <c r="P6" s="2">
        <v>3</v>
      </c>
      <c r="Q6" s="2">
        <v>4</v>
      </c>
      <c r="R6" s="2">
        <v>5</v>
      </c>
      <c r="S6" s="2">
        <v>5</v>
      </c>
      <c r="T6" s="2">
        <v>4</v>
      </c>
      <c r="U6" s="2">
        <v>4</v>
      </c>
      <c r="V6" s="2">
        <v>5</v>
      </c>
      <c r="W6" s="2">
        <v>5</v>
      </c>
      <c r="X6" s="2"/>
      <c r="Y6" s="2">
        <f t="shared" si="0"/>
        <v>97</v>
      </c>
      <c r="Z6" s="2"/>
      <c r="AA6" s="2">
        <v>1</v>
      </c>
      <c r="AB6" s="2">
        <v>9</v>
      </c>
      <c r="AC6" s="2">
        <v>1100010607</v>
      </c>
      <c r="AD6" s="2">
        <v>5</v>
      </c>
      <c r="AE6" s="2">
        <v>5</v>
      </c>
      <c r="AF6" s="2">
        <v>5</v>
      </c>
      <c r="AG6" s="2">
        <v>2</v>
      </c>
      <c r="AH6" s="2">
        <v>3</v>
      </c>
      <c r="AI6" s="2">
        <v>4</v>
      </c>
      <c r="AJ6" s="2"/>
      <c r="AK6" s="2"/>
      <c r="AL6" s="2">
        <f t="shared" si="1"/>
        <v>24</v>
      </c>
      <c r="AM6" s="2"/>
      <c r="AN6" s="2">
        <f>RANK(Y6,Y3:Y44,)</f>
        <v>12</v>
      </c>
    </row>
    <row r="7" spans="1:40" s="3" customFormat="1">
      <c r="A7" s="1">
        <v>1100010612</v>
      </c>
      <c r="B7" s="2" t="s">
        <v>17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3</v>
      </c>
      <c r="M7" s="2">
        <v>5</v>
      </c>
      <c r="N7" s="2">
        <v>5</v>
      </c>
      <c r="O7" s="2">
        <v>5</v>
      </c>
      <c r="P7" s="2">
        <v>5</v>
      </c>
      <c r="Q7" s="2">
        <v>4</v>
      </c>
      <c r="R7" s="2">
        <v>5</v>
      </c>
      <c r="S7" s="2">
        <v>5</v>
      </c>
      <c r="T7" s="2">
        <v>4</v>
      </c>
      <c r="U7" s="2">
        <v>5</v>
      </c>
      <c r="V7" s="2">
        <v>5</v>
      </c>
      <c r="W7" s="2">
        <v>5</v>
      </c>
      <c r="X7" s="2"/>
      <c r="Y7" s="2">
        <f t="shared" si="0"/>
        <v>101</v>
      </c>
      <c r="Z7" s="2"/>
      <c r="AA7" s="2">
        <v>1</v>
      </c>
      <c r="AB7" s="2">
        <v>9</v>
      </c>
      <c r="AC7" s="2">
        <v>1100010612</v>
      </c>
      <c r="AD7" s="2">
        <v>5</v>
      </c>
      <c r="AE7" s="2">
        <v>5</v>
      </c>
      <c r="AF7" s="2">
        <v>5</v>
      </c>
      <c r="AG7" s="2">
        <v>2</v>
      </c>
      <c r="AH7" s="2">
        <v>4</v>
      </c>
      <c r="AI7" s="2">
        <v>4</v>
      </c>
      <c r="AJ7" s="2"/>
      <c r="AK7" s="2"/>
      <c r="AL7" s="2">
        <f t="shared" si="1"/>
        <v>25</v>
      </c>
      <c r="AM7" s="2"/>
      <c r="AN7" s="2">
        <f>RANK(Y7,Y3:Y44,)</f>
        <v>4</v>
      </c>
    </row>
    <row r="8" spans="1:40" s="3" customFormat="1">
      <c r="A8" s="1">
        <v>1100010623</v>
      </c>
      <c r="B8" s="2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f t="shared" si="0"/>
        <v>0</v>
      </c>
      <c r="Z8" s="2"/>
      <c r="AA8" s="2"/>
      <c r="AB8" s="2"/>
      <c r="AC8" s="2">
        <v>1100010623</v>
      </c>
      <c r="AD8" s="2"/>
      <c r="AE8" s="2"/>
      <c r="AF8" s="2"/>
      <c r="AG8" s="2"/>
      <c r="AH8" s="2"/>
      <c r="AI8" s="2"/>
      <c r="AJ8" s="2"/>
      <c r="AK8" s="2"/>
      <c r="AL8" s="2">
        <f t="shared" si="1"/>
        <v>0</v>
      </c>
      <c r="AM8" s="2"/>
      <c r="AN8" s="2">
        <f>RANK(Y8,Y3:Y44,)</f>
        <v>40</v>
      </c>
    </row>
    <row r="9" spans="1:40" s="3" customFormat="1">
      <c r="A9" s="1">
        <v>1100010624</v>
      </c>
      <c r="B9" s="2" t="s">
        <v>19</v>
      </c>
      <c r="C9" s="2">
        <v>4</v>
      </c>
      <c r="D9" s="2">
        <v>4</v>
      </c>
      <c r="E9" s="2">
        <v>5</v>
      </c>
      <c r="F9" s="2">
        <v>4</v>
      </c>
      <c r="G9" s="2">
        <v>3</v>
      </c>
      <c r="H9" s="2">
        <v>5</v>
      </c>
      <c r="I9" s="2">
        <v>5</v>
      </c>
      <c r="J9" s="2">
        <v>4</v>
      </c>
      <c r="K9" s="2">
        <v>5</v>
      </c>
      <c r="L9" s="2">
        <v>3</v>
      </c>
      <c r="M9" s="2">
        <v>5</v>
      </c>
      <c r="N9" s="2">
        <v>5</v>
      </c>
      <c r="O9" s="2">
        <v>4</v>
      </c>
      <c r="P9" s="2">
        <v>5</v>
      </c>
      <c r="Q9" s="2">
        <v>4</v>
      </c>
      <c r="R9" s="2">
        <v>5</v>
      </c>
      <c r="S9" s="2">
        <v>5</v>
      </c>
      <c r="T9" s="2">
        <v>5</v>
      </c>
      <c r="U9" s="2">
        <v>4</v>
      </c>
      <c r="V9" s="2">
        <v>0</v>
      </c>
      <c r="W9" s="2">
        <v>4</v>
      </c>
      <c r="X9" s="2"/>
      <c r="Y9" s="2">
        <f t="shared" si="0"/>
        <v>88</v>
      </c>
      <c r="Z9" s="2"/>
      <c r="AA9" s="2">
        <v>2</v>
      </c>
      <c r="AB9" s="2">
        <v>6</v>
      </c>
      <c r="AC9" s="2">
        <v>1100010624</v>
      </c>
      <c r="AD9" s="2">
        <v>5</v>
      </c>
      <c r="AE9" s="2">
        <v>5</v>
      </c>
      <c r="AF9" s="2">
        <v>5</v>
      </c>
      <c r="AG9" s="2">
        <v>2</v>
      </c>
      <c r="AH9" s="2"/>
      <c r="AI9" s="2">
        <v>4</v>
      </c>
      <c r="AJ9" s="2"/>
      <c r="AK9" s="2"/>
      <c r="AL9" s="2">
        <f t="shared" si="1"/>
        <v>21</v>
      </c>
      <c r="AM9" s="2"/>
      <c r="AN9" s="2">
        <f>RANK(Y9,Y4:Y44,)</f>
        <v>24</v>
      </c>
    </row>
    <row r="10" spans="1:40" s="3" customFormat="1">
      <c r="A10" s="1">
        <v>1100010626</v>
      </c>
      <c r="B10" s="2" t="s">
        <v>20</v>
      </c>
      <c r="C10" s="2">
        <v>4</v>
      </c>
      <c r="D10" s="2">
        <v>4</v>
      </c>
      <c r="E10" s="2">
        <v>5</v>
      </c>
      <c r="F10" s="2">
        <v>5</v>
      </c>
      <c r="G10" s="2">
        <v>3</v>
      </c>
      <c r="H10" s="2">
        <v>3</v>
      </c>
      <c r="I10" s="2">
        <v>5</v>
      </c>
      <c r="J10" s="2">
        <v>3</v>
      </c>
      <c r="K10" s="2">
        <v>4</v>
      </c>
      <c r="L10" s="2">
        <v>3</v>
      </c>
      <c r="M10" s="2">
        <v>5</v>
      </c>
      <c r="N10" s="2">
        <v>5</v>
      </c>
      <c r="O10" s="2">
        <v>3</v>
      </c>
      <c r="P10" s="2">
        <v>4</v>
      </c>
      <c r="Q10" s="2">
        <v>3</v>
      </c>
      <c r="R10" s="2">
        <v>5</v>
      </c>
      <c r="S10" s="2">
        <v>5</v>
      </c>
      <c r="T10" s="2">
        <v>4</v>
      </c>
      <c r="U10" s="2">
        <v>5</v>
      </c>
      <c r="V10" s="2">
        <v>5</v>
      </c>
      <c r="W10" s="2">
        <v>5</v>
      </c>
      <c r="X10" s="2"/>
      <c r="Y10" s="2">
        <f t="shared" si="0"/>
        <v>88</v>
      </c>
      <c r="Z10" s="2"/>
      <c r="AA10" s="2">
        <v>3</v>
      </c>
      <c r="AB10" s="2">
        <v>5</v>
      </c>
      <c r="AC10" s="2">
        <v>1100010626</v>
      </c>
      <c r="AD10" s="2"/>
      <c r="AE10" s="2"/>
      <c r="AF10" s="2"/>
      <c r="AG10" s="2"/>
      <c r="AH10" s="2"/>
      <c r="AI10" s="2"/>
      <c r="AJ10" s="2"/>
      <c r="AK10" s="2"/>
      <c r="AL10" s="2">
        <f t="shared" si="1"/>
        <v>0</v>
      </c>
      <c r="AM10" s="2"/>
      <c r="AN10" s="2">
        <f>RANK(Y10,Y3:Y44,)</f>
        <v>25</v>
      </c>
    </row>
    <row r="11" spans="1:40" s="3" customFormat="1">
      <c r="A11" s="1">
        <v>1100010631</v>
      </c>
      <c r="B11" s="2" t="s">
        <v>21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4</v>
      </c>
      <c r="L11" s="2">
        <v>3</v>
      </c>
      <c r="M11" s="2">
        <v>5</v>
      </c>
      <c r="N11" s="2">
        <v>3</v>
      </c>
      <c r="O11" s="2">
        <v>3</v>
      </c>
      <c r="P11" s="2">
        <v>4</v>
      </c>
      <c r="Q11" s="2">
        <v>3</v>
      </c>
      <c r="R11" s="2">
        <v>5</v>
      </c>
      <c r="S11" s="2">
        <v>4</v>
      </c>
      <c r="T11" s="2">
        <v>4</v>
      </c>
      <c r="U11" s="2">
        <v>4</v>
      </c>
      <c r="V11" s="2"/>
      <c r="W11" s="2">
        <v>5</v>
      </c>
      <c r="X11" s="2"/>
      <c r="Y11" s="2">
        <f t="shared" si="0"/>
        <v>87</v>
      </c>
      <c r="Z11" s="2"/>
      <c r="AA11" s="2">
        <v>1</v>
      </c>
      <c r="AB11" s="2">
        <v>8</v>
      </c>
      <c r="AC11" s="2">
        <v>1100010631</v>
      </c>
      <c r="AD11" s="2">
        <v>1</v>
      </c>
      <c r="AE11" s="2">
        <v>4</v>
      </c>
      <c r="AF11" s="2">
        <v>5</v>
      </c>
      <c r="AG11" s="2">
        <v>1</v>
      </c>
      <c r="AH11" s="2"/>
      <c r="AI11" s="2"/>
      <c r="AJ11" s="2"/>
      <c r="AK11" s="2"/>
      <c r="AL11" s="2">
        <f t="shared" si="1"/>
        <v>11</v>
      </c>
      <c r="AM11" s="2"/>
      <c r="AN11" s="2">
        <f>RANK(Y11,Y3:Y44,)</f>
        <v>29</v>
      </c>
    </row>
    <row r="12" spans="1:40" s="3" customFormat="1">
      <c r="A12" s="1">
        <v>1100010642</v>
      </c>
      <c r="B12" s="2" t="s">
        <v>22</v>
      </c>
      <c r="C12" s="2">
        <v>5</v>
      </c>
      <c r="D12" s="2">
        <v>5</v>
      </c>
      <c r="E12" s="2">
        <v>5</v>
      </c>
      <c r="F12" s="2">
        <v>5</v>
      </c>
      <c r="G12" s="2">
        <v>4</v>
      </c>
      <c r="H12" s="2">
        <v>5</v>
      </c>
      <c r="I12" s="2">
        <v>5</v>
      </c>
      <c r="J12" s="2">
        <v>3</v>
      </c>
      <c r="K12" s="2">
        <v>5</v>
      </c>
      <c r="L12" s="2">
        <v>3</v>
      </c>
      <c r="M12" s="2">
        <v>5</v>
      </c>
      <c r="N12" s="2">
        <v>4</v>
      </c>
      <c r="O12" s="2">
        <v>4</v>
      </c>
      <c r="P12" s="2">
        <v>3</v>
      </c>
      <c r="Q12" s="2">
        <v>4</v>
      </c>
      <c r="R12" s="2">
        <v>5</v>
      </c>
      <c r="S12" s="2">
        <v>4</v>
      </c>
      <c r="T12" s="2">
        <v>3</v>
      </c>
      <c r="U12" s="2">
        <v>5</v>
      </c>
      <c r="V12" s="2">
        <v>5</v>
      </c>
      <c r="W12" s="2">
        <v>5</v>
      </c>
      <c r="X12" s="2"/>
      <c r="Y12" s="2">
        <f t="shared" si="0"/>
        <v>92</v>
      </c>
      <c r="Z12" s="2"/>
      <c r="AA12" s="2">
        <v>3</v>
      </c>
      <c r="AB12" s="2">
        <v>5</v>
      </c>
      <c r="AC12" s="2">
        <v>1100010642</v>
      </c>
      <c r="AD12" s="2"/>
      <c r="AE12" s="2"/>
      <c r="AF12" s="2"/>
      <c r="AG12" s="2">
        <v>2</v>
      </c>
      <c r="AH12" s="2"/>
      <c r="AI12" s="2">
        <v>4</v>
      </c>
      <c r="AJ12" s="2"/>
      <c r="AK12" s="2"/>
      <c r="AL12" s="2">
        <f t="shared" si="1"/>
        <v>6</v>
      </c>
      <c r="AM12" s="2"/>
      <c r="AN12" s="2" t="e">
        <f>RANK(Y12,Y7:Y47,)</f>
        <v>#NAME?</v>
      </c>
    </row>
    <row r="13" spans="1:40" s="3" customFormat="1">
      <c r="A13" s="1">
        <v>1100010648</v>
      </c>
      <c r="B13" s="2" t="s">
        <v>23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4</v>
      </c>
      <c r="M13" s="2">
        <v>5</v>
      </c>
      <c r="N13" s="2">
        <v>2</v>
      </c>
      <c r="O13" s="2">
        <v>2</v>
      </c>
      <c r="P13" s="2">
        <v>3</v>
      </c>
      <c r="Q13" s="2">
        <v>4</v>
      </c>
      <c r="R13" s="2">
        <v>5</v>
      </c>
      <c r="S13" s="2">
        <v>5</v>
      </c>
      <c r="T13" s="2">
        <v>4</v>
      </c>
      <c r="U13" s="2">
        <v>4</v>
      </c>
      <c r="V13" s="2">
        <v>4</v>
      </c>
      <c r="W13" s="2">
        <v>5</v>
      </c>
      <c r="X13" s="2"/>
      <c r="Y13" s="2">
        <f t="shared" si="0"/>
        <v>92</v>
      </c>
      <c r="Z13" s="2"/>
      <c r="AA13" s="2">
        <v>3</v>
      </c>
      <c r="AB13" s="2">
        <v>5</v>
      </c>
      <c r="AC13" s="2">
        <v>1100010648</v>
      </c>
      <c r="AD13" s="2"/>
      <c r="AE13" s="2"/>
      <c r="AF13" s="2"/>
      <c r="AG13" s="2">
        <v>2</v>
      </c>
      <c r="AH13" s="2"/>
      <c r="AI13" s="2">
        <v>4</v>
      </c>
      <c r="AJ13" s="2"/>
      <c r="AK13" s="2"/>
      <c r="AL13" s="2">
        <f t="shared" si="1"/>
        <v>6</v>
      </c>
      <c r="AM13" s="2"/>
      <c r="AN13" s="2" t="e">
        <f>RANK(Y13,Y8:Y48,)</f>
        <v>#NAME?</v>
      </c>
    </row>
    <row r="14" spans="1:40" s="3" customFormat="1">
      <c r="A14" s="1">
        <v>1100010649</v>
      </c>
      <c r="B14" s="2" t="s">
        <v>24</v>
      </c>
      <c r="C14" s="2">
        <v>5</v>
      </c>
      <c r="D14" s="2">
        <v>5</v>
      </c>
      <c r="E14" s="2">
        <v>5</v>
      </c>
      <c r="F14" s="2">
        <v>4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3</v>
      </c>
      <c r="M14" s="2">
        <v>5</v>
      </c>
      <c r="N14" s="2">
        <v>3</v>
      </c>
      <c r="O14" s="2">
        <v>3</v>
      </c>
      <c r="P14" s="2">
        <v>5</v>
      </c>
      <c r="Q14" s="2">
        <v>4</v>
      </c>
      <c r="R14" s="2">
        <v>5</v>
      </c>
      <c r="S14" s="2">
        <v>5</v>
      </c>
      <c r="T14" s="2">
        <v>5</v>
      </c>
      <c r="U14" s="2">
        <v>5</v>
      </c>
      <c r="V14" s="2">
        <v>3</v>
      </c>
      <c r="W14" s="2">
        <v>5</v>
      </c>
      <c r="X14" s="2"/>
      <c r="Y14" s="2">
        <f t="shared" si="0"/>
        <v>95</v>
      </c>
      <c r="Z14" s="2"/>
      <c r="AA14" s="2">
        <v>2</v>
      </c>
      <c r="AB14" s="2">
        <v>8</v>
      </c>
      <c r="AC14" s="2">
        <v>1100010649</v>
      </c>
      <c r="AD14" s="2"/>
      <c r="AE14" s="2"/>
      <c r="AF14" s="2">
        <v>5</v>
      </c>
      <c r="AG14" s="2">
        <v>2</v>
      </c>
      <c r="AH14" s="2"/>
      <c r="AI14" s="2">
        <v>4</v>
      </c>
      <c r="AJ14" s="2"/>
      <c r="AK14" s="2"/>
      <c r="AL14" s="2">
        <f t="shared" si="1"/>
        <v>11</v>
      </c>
      <c r="AM14" s="2"/>
      <c r="AN14" s="2"/>
    </row>
    <row r="15" spans="1:40" s="3" customFormat="1">
      <c r="A15" s="1">
        <v>1100010653</v>
      </c>
      <c r="B15" s="2" t="s">
        <v>25</v>
      </c>
      <c r="C15" s="2">
        <v>5</v>
      </c>
      <c r="D15" s="2">
        <v>5</v>
      </c>
      <c r="E15" s="2">
        <v>5</v>
      </c>
      <c r="F15" s="2">
        <v>5</v>
      </c>
      <c r="G15" s="2">
        <v>3</v>
      </c>
      <c r="H15" s="2">
        <v>5</v>
      </c>
      <c r="I15" s="2">
        <v>4</v>
      </c>
      <c r="J15" s="2">
        <v>4</v>
      </c>
      <c r="K15" s="2">
        <v>5</v>
      </c>
      <c r="L15" s="2">
        <v>3</v>
      </c>
      <c r="M15" s="2">
        <v>5</v>
      </c>
      <c r="N15" s="2">
        <v>4</v>
      </c>
      <c r="O15" s="2">
        <v>4</v>
      </c>
      <c r="P15" s="2">
        <v>4</v>
      </c>
      <c r="Q15" s="2">
        <v>4</v>
      </c>
      <c r="R15" s="2">
        <v>5</v>
      </c>
      <c r="S15" s="2">
        <v>5</v>
      </c>
      <c r="T15" s="2">
        <v>4</v>
      </c>
      <c r="U15" s="2"/>
      <c r="V15" s="2"/>
      <c r="W15" s="2"/>
      <c r="X15" s="2"/>
      <c r="Y15" s="2">
        <f t="shared" si="0"/>
        <v>79</v>
      </c>
      <c r="Z15" s="2"/>
      <c r="AA15" s="2">
        <v>1</v>
      </c>
      <c r="AB15" s="2">
        <v>10</v>
      </c>
      <c r="AC15" s="2">
        <v>1100010653</v>
      </c>
      <c r="AD15" s="2">
        <v>5</v>
      </c>
      <c r="AE15" s="2">
        <v>3</v>
      </c>
      <c r="AF15" s="2">
        <v>4</v>
      </c>
      <c r="AG15" s="2">
        <v>3</v>
      </c>
      <c r="AH15" s="2"/>
      <c r="AI15" s="2"/>
      <c r="AJ15" s="2"/>
      <c r="AK15" s="2"/>
      <c r="AL15" s="2">
        <f t="shared" si="1"/>
        <v>15</v>
      </c>
      <c r="AM15" s="2"/>
      <c r="AN15" s="2" t="e">
        <f t="shared" ref="AN15:AN43" si="2">RANK(Y15,Y12:Y53,)</f>
        <v>#NAME?</v>
      </c>
    </row>
    <row r="16" spans="1:40" s="3" customFormat="1">
      <c r="A16" s="1">
        <v>1100010657</v>
      </c>
      <c r="B16" s="2" t="s">
        <v>26</v>
      </c>
      <c r="C16" s="2">
        <v>4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4</v>
      </c>
      <c r="K16" s="2">
        <v>5</v>
      </c>
      <c r="L16" s="2">
        <v>4</v>
      </c>
      <c r="M16" s="2">
        <v>5</v>
      </c>
      <c r="N16" s="2">
        <v>3</v>
      </c>
      <c r="O16" s="2">
        <v>3</v>
      </c>
      <c r="P16" s="2">
        <v>5</v>
      </c>
      <c r="Q16" s="2">
        <v>4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/>
      <c r="Y16" s="2">
        <f t="shared" si="0"/>
        <v>97</v>
      </c>
      <c r="Z16" s="2"/>
      <c r="AA16" s="2">
        <v>2</v>
      </c>
      <c r="AB16" s="2">
        <v>9</v>
      </c>
      <c r="AC16" s="2">
        <v>1100010657</v>
      </c>
      <c r="AD16" s="2">
        <v>5</v>
      </c>
      <c r="AE16" s="2">
        <v>2</v>
      </c>
      <c r="AF16" s="2">
        <v>5</v>
      </c>
      <c r="AG16" s="2">
        <v>3</v>
      </c>
      <c r="AH16" s="2">
        <v>4</v>
      </c>
      <c r="AI16" s="2">
        <v>4</v>
      </c>
      <c r="AJ16" s="2"/>
      <c r="AK16" s="2"/>
      <c r="AL16" s="2">
        <f t="shared" si="1"/>
        <v>23</v>
      </c>
      <c r="AM16" s="2"/>
      <c r="AN16" s="2" t="e">
        <f t="shared" si="2"/>
        <v>#NAME?</v>
      </c>
    </row>
    <row r="17" spans="1:40" s="3" customFormat="1">
      <c r="A17" s="1">
        <v>1100010658</v>
      </c>
      <c r="B17" s="2" t="s">
        <v>27</v>
      </c>
      <c r="C17" s="2">
        <v>4</v>
      </c>
      <c r="D17" s="2">
        <v>3</v>
      </c>
      <c r="E17" s="2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f t="shared" si="0"/>
        <v>11</v>
      </c>
      <c r="Z17" s="2"/>
      <c r="AA17" s="2"/>
      <c r="AB17" s="2"/>
      <c r="AC17" s="2">
        <v>1100010658</v>
      </c>
      <c r="AD17" s="2"/>
      <c r="AE17" s="2"/>
      <c r="AF17" s="2"/>
      <c r="AG17" s="2"/>
      <c r="AH17" s="2"/>
      <c r="AI17" s="2"/>
      <c r="AJ17" s="2"/>
      <c r="AK17" s="2"/>
      <c r="AL17" s="2">
        <f t="shared" si="1"/>
        <v>0</v>
      </c>
      <c r="AM17" s="2"/>
      <c r="AN17" s="2" t="e">
        <f t="shared" si="2"/>
        <v>#NAME?</v>
      </c>
    </row>
    <row r="18" spans="1:40" s="3" customFormat="1">
      <c r="A18" s="1">
        <v>1100010662</v>
      </c>
      <c r="B18" s="2" t="s">
        <v>28</v>
      </c>
      <c r="C18" s="2">
        <v>5</v>
      </c>
      <c r="D18" s="2">
        <v>5</v>
      </c>
      <c r="E18" s="2">
        <v>5</v>
      </c>
      <c r="F18" s="2">
        <v>5</v>
      </c>
      <c r="G18" s="2">
        <v>3</v>
      </c>
      <c r="H18" s="2">
        <v>4</v>
      </c>
      <c r="I18" s="2">
        <v>5</v>
      </c>
      <c r="J18" s="2">
        <v>4</v>
      </c>
      <c r="K18" s="2">
        <v>5</v>
      </c>
      <c r="L18" s="2">
        <v>4</v>
      </c>
      <c r="M18" s="2">
        <v>4</v>
      </c>
      <c r="N18" s="2">
        <v>3</v>
      </c>
      <c r="O18" s="2"/>
      <c r="P18" s="2">
        <v>4</v>
      </c>
      <c r="Q18" s="2">
        <v>4</v>
      </c>
      <c r="R18" s="2">
        <v>5</v>
      </c>
      <c r="S18" s="2">
        <v>4</v>
      </c>
      <c r="T18" s="2">
        <v>4</v>
      </c>
      <c r="U18" s="2">
        <v>4</v>
      </c>
      <c r="V18" s="2">
        <v>5</v>
      </c>
      <c r="W18" s="2">
        <v>4</v>
      </c>
      <c r="X18" s="2"/>
      <c r="Y18" s="2">
        <f t="shared" si="0"/>
        <v>86</v>
      </c>
      <c r="Z18" s="2"/>
      <c r="AA18" s="2">
        <v>1</v>
      </c>
      <c r="AB18" s="2">
        <v>10</v>
      </c>
      <c r="AC18" s="2">
        <v>1100010662</v>
      </c>
      <c r="AD18" s="2">
        <v>5</v>
      </c>
      <c r="AE18" s="2"/>
      <c r="AF18" s="2"/>
      <c r="AG18" s="2">
        <v>2</v>
      </c>
      <c r="AH18" s="2"/>
      <c r="AI18" s="2">
        <v>2</v>
      </c>
      <c r="AJ18" s="2"/>
      <c r="AK18" s="2"/>
      <c r="AL18" s="2">
        <f t="shared" si="1"/>
        <v>9</v>
      </c>
      <c r="AM18" s="2"/>
      <c r="AN18" s="2" t="e">
        <f t="shared" si="2"/>
        <v>#NAME?</v>
      </c>
    </row>
    <row r="19" spans="1:40" s="3" customFormat="1">
      <c r="A19" s="1">
        <v>1100010665</v>
      </c>
      <c r="B19" s="2" t="s">
        <v>29</v>
      </c>
      <c r="C19" s="2">
        <v>4</v>
      </c>
      <c r="D19" s="2">
        <v>3</v>
      </c>
      <c r="E19" s="2"/>
      <c r="F19" s="2"/>
      <c r="G19" s="2"/>
      <c r="H19" s="2"/>
      <c r="I19" s="2">
        <v>5</v>
      </c>
      <c r="J19" s="2">
        <v>5</v>
      </c>
      <c r="K19" s="2">
        <v>5</v>
      </c>
      <c r="L19" s="2">
        <v>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f t="shared" si="0"/>
        <v>24</v>
      </c>
      <c r="Z19" s="2"/>
      <c r="AA19" s="2"/>
      <c r="AB19" s="2"/>
      <c r="AC19" s="2">
        <v>1100010665</v>
      </c>
      <c r="AD19" s="2"/>
      <c r="AE19" s="2">
        <v>4</v>
      </c>
      <c r="AF19" s="2">
        <v>5</v>
      </c>
      <c r="AG19" s="2">
        <v>2</v>
      </c>
      <c r="AH19" s="2"/>
      <c r="AI19" s="2"/>
      <c r="AJ19" s="2"/>
      <c r="AK19" s="2"/>
      <c r="AL19" s="2">
        <f t="shared" si="1"/>
        <v>11</v>
      </c>
      <c r="AM19" s="2"/>
      <c r="AN19" s="2" t="e">
        <f t="shared" si="2"/>
        <v>#NAME?</v>
      </c>
    </row>
    <row r="20" spans="1:40" s="3" customFormat="1">
      <c r="A20" s="1">
        <v>1100010680</v>
      </c>
      <c r="B20" s="2" t="s">
        <v>30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>
        <v>4</v>
      </c>
      <c r="I20" s="2">
        <v>5</v>
      </c>
      <c r="J20" s="2">
        <v>4</v>
      </c>
      <c r="K20" s="2">
        <v>5</v>
      </c>
      <c r="L20" s="2">
        <v>4</v>
      </c>
      <c r="M20" s="2">
        <v>5</v>
      </c>
      <c r="N20" s="2">
        <v>4</v>
      </c>
      <c r="O20" s="2">
        <v>3</v>
      </c>
      <c r="P20" s="2">
        <v>3</v>
      </c>
      <c r="Q20" s="2">
        <v>4</v>
      </c>
      <c r="R20" s="2">
        <v>5</v>
      </c>
      <c r="S20" s="2">
        <v>5</v>
      </c>
      <c r="T20" s="2">
        <v>4</v>
      </c>
      <c r="U20" s="2">
        <v>4</v>
      </c>
      <c r="V20" s="2">
        <v>5</v>
      </c>
      <c r="W20" s="2">
        <v>5</v>
      </c>
      <c r="X20" s="2"/>
      <c r="Y20" s="2">
        <f t="shared" si="0"/>
        <v>93</v>
      </c>
      <c r="Z20" s="2"/>
      <c r="AA20" s="2">
        <v>1</v>
      </c>
      <c r="AB20" s="2">
        <v>9</v>
      </c>
      <c r="AC20" s="2">
        <v>1100010680</v>
      </c>
      <c r="AD20" s="2">
        <v>5</v>
      </c>
      <c r="AE20" s="2">
        <v>3</v>
      </c>
      <c r="AF20" s="2">
        <v>4</v>
      </c>
      <c r="AG20" s="2">
        <v>1</v>
      </c>
      <c r="AH20" s="2">
        <v>3</v>
      </c>
      <c r="AI20" s="2">
        <v>3</v>
      </c>
      <c r="AJ20" s="2">
        <v>4</v>
      </c>
      <c r="AK20" s="2"/>
      <c r="AL20" s="2">
        <f t="shared" si="1"/>
        <v>23</v>
      </c>
      <c r="AM20" s="2"/>
      <c r="AN20" s="2" t="e">
        <f t="shared" si="2"/>
        <v>#NAME?</v>
      </c>
    </row>
    <row r="21" spans="1:40" s="3" customFormat="1">
      <c r="A21" s="1">
        <v>1100010689</v>
      </c>
      <c r="B21" s="2" t="s">
        <v>31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4</v>
      </c>
      <c r="K21" s="2">
        <v>5</v>
      </c>
      <c r="L21" s="2">
        <v>2</v>
      </c>
      <c r="M21" s="2">
        <v>5</v>
      </c>
      <c r="N21" s="2">
        <v>3</v>
      </c>
      <c r="O21" s="2">
        <v>4</v>
      </c>
      <c r="P21" s="2">
        <v>3</v>
      </c>
      <c r="Q21" s="2">
        <v>4</v>
      </c>
      <c r="R21" s="2">
        <v>5</v>
      </c>
      <c r="S21" s="2">
        <v>5</v>
      </c>
      <c r="T21" s="2">
        <v>4</v>
      </c>
      <c r="U21" s="2">
        <v>4</v>
      </c>
      <c r="V21" s="2">
        <v>5</v>
      </c>
      <c r="W21" s="2">
        <v>5</v>
      </c>
      <c r="X21" s="2"/>
      <c r="Y21" s="2">
        <f t="shared" si="0"/>
        <v>93</v>
      </c>
      <c r="Z21" s="2"/>
      <c r="AA21" s="2">
        <v>1</v>
      </c>
      <c r="AB21" s="2">
        <v>10</v>
      </c>
      <c r="AC21" s="2">
        <v>1100010689</v>
      </c>
      <c r="AD21" s="2">
        <v>5</v>
      </c>
      <c r="AE21" s="2">
        <v>5</v>
      </c>
      <c r="AF21" s="2">
        <v>5</v>
      </c>
      <c r="AG21" s="2">
        <v>4</v>
      </c>
      <c r="AH21" s="2">
        <v>1</v>
      </c>
      <c r="AI21" s="2">
        <v>3</v>
      </c>
      <c r="AJ21" s="2">
        <v>5</v>
      </c>
      <c r="AK21" s="2"/>
      <c r="AL21" s="2">
        <f t="shared" si="1"/>
        <v>28</v>
      </c>
      <c r="AM21" s="2"/>
      <c r="AN21" s="2" t="e">
        <f t="shared" si="2"/>
        <v>#NAME?</v>
      </c>
    </row>
    <row r="22" spans="1:40" s="4" customFormat="1">
      <c r="A22" s="1">
        <v>1100010698</v>
      </c>
      <c r="B22" s="2" t="s">
        <v>32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4</v>
      </c>
      <c r="K22" s="2">
        <v>5</v>
      </c>
      <c r="L22" s="2">
        <v>4</v>
      </c>
      <c r="M22" s="2">
        <v>5</v>
      </c>
      <c r="N22" s="2">
        <v>5</v>
      </c>
      <c r="O22" s="2">
        <v>5</v>
      </c>
      <c r="P22" s="2">
        <v>5</v>
      </c>
      <c r="Q22" s="2">
        <v>4</v>
      </c>
      <c r="R22" s="2">
        <v>5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/>
      <c r="Y22" s="2">
        <f t="shared" si="0"/>
        <v>102</v>
      </c>
      <c r="Z22" s="2"/>
      <c r="AA22" s="2">
        <v>2</v>
      </c>
      <c r="AB22" s="2">
        <v>8</v>
      </c>
      <c r="AC22" s="2">
        <v>1100010698</v>
      </c>
      <c r="AD22" s="2"/>
      <c r="AE22" s="2">
        <v>4</v>
      </c>
      <c r="AF22" s="2">
        <v>5</v>
      </c>
      <c r="AG22" s="2">
        <v>3</v>
      </c>
      <c r="AH22" s="2">
        <v>2</v>
      </c>
      <c r="AI22" s="2">
        <v>4</v>
      </c>
      <c r="AJ22" s="2"/>
      <c r="AK22" s="2"/>
      <c r="AL22" s="2">
        <f t="shared" si="1"/>
        <v>18</v>
      </c>
      <c r="AM22" s="2"/>
      <c r="AN22" s="2" t="e">
        <f t="shared" si="2"/>
        <v>#NAME?</v>
      </c>
    </row>
    <row r="23" spans="1:40" s="3" customFormat="1">
      <c r="A23" s="1">
        <v>1100010699</v>
      </c>
      <c r="B23" s="2" t="s">
        <v>33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2</v>
      </c>
      <c r="M23" s="2">
        <v>5</v>
      </c>
      <c r="N23" s="2">
        <v>5</v>
      </c>
      <c r="O23" s="2">
        <v>5</v>
      </c>
      <c r="P23" s="2">
        <v>4</v>
      </c>
      <c r="Q23" s="2">
        <v>4</v>
      </c>
      <c r="R23" s="2">
        <v>5</v>
      </c>
      <c r="S23" s="2">
        <v>4</v>
      </c>
      <c r="T23" s="2">
        <v>5</v>
      </c>
      <c r="U23" s="2">
        <v>5</v>
      </c>
      <c r="V23" s="2"/>
      <c r="W23" s="2">
        <v>5</v>
      </c>
      <c r="X23" s="2"/>
      <c r="Y23" s="2">
        <f t="shared" si="0"/>
        <v>94</v>
      </c>
      <c r="Z23" s="2"/>
      <c r="AA23" s="2">
        <v>1</v>
      </c>
      <c r="AB23" s="2">
        <v>10</v>
      </c>
      <c r="AC23" s="2">
        <v>1100010699</v>
      </c>
      <c r="AD23" s="2">
        <v>4</v>
      </c>
      <c r="AE23" s="2">
        <v>5</v>
      </c>
      <c r="AF23" s="2">
        <v>4</v>
      </c>
      <c r="AG23" s="2">
        <v>4</v>
      </c>
      <c r="AH23" s="2"/>
      <c r="AI23" s="2"/>
      <c r="AJ23" s="2"/>
      <c r="AK23" s="2"/>
      <c r="AL23" s="2">
        <f t="shared" si="1"/>
        <v>17</v>
      </c>
      <c r="AM23" s="2"/>
      <c r="AN23" s="2" t="e">
        <f t="shared" si="2"/>
        <v>#NAME?</v>
      </c>
    </row>
    <row r="24" spans="1:40" s="3" customFormat="1">
      <c r="A24" s="1">
        <v>1100010732</v>
      </c>
      <c r="B24" s="2" t="s">
        <v>34</v>
      </c>
      <c r="C24" s="2">
        <v>4</v>
      </c>
      <c r="D24" s="2">
        <v>5</v>
      </c>
      <c r="E24" s="2">
        <v>4</v>
      </c>
      <c r="F24" s="2">
        <v>4</v>
      </c>
      <c r="G24" s="2">
        <v>4</v>
      </c>
      <c r="H24" s="2">
        <v>5</v>
      </c>
      <c r="I24" s="2">
        <v>4</v>
      </c>
      <c r="J24" s="2">
        <v>4</v>
      </c>
      <c r="K24" s="2">
        <v>5</v>
      </c>
      <c r="L24" s="2">
        <v>2</v>
      </c>
      <c r="M24" s="2">
        <v>4</v>
      </c>
      <c r="N24" s="2">
        <v>2</v>
      </c>
      <c r="O24" s="2">
        <v>3</v>
      </c>
      <c r="P24" s="2">
        <v>3</v>
      </c>
      <c r="Q24" s="2">
        <v>4</v>
      </c>
      <c r="R24" s="2">
        <v>5</v>
      </c>
      <c r="S24" s="2">
        <v>4</v>
      </c>
      <c r="T24" s="2">
        <v>3</v>
      </c>
      <c r="U24" s="2">
        <v>4</v>
      </c>
      <c r="V24" s="2">
        <v>4</v>
      </c>
      <c r="W24" s="2">
        <v>5</v>
      </c>
      <c r="X24" s="2"/>
      <c r="Y24" s="2">
        <f t="shared" si="0"/>
        <v>82</v>
      </c>
      <c r="Z24" s="2"/>
      <c r="AA24" s="2">
        <v>3</v>
      </c>
      <c r="AB24" s="2">
        <v>8</v>
      </c>
      <c r="AC24" s="2">
        <v>1100010723</v>
      </c>
      <c r="AD24" s="2"/>
      <c r="AE24" s="2"/>
      <c r="AF24" s="2"/>
      <c r="AG24" s="2"/>
      <c r="AH24" s="2"/>
      <c r="AI24" s="2"/>
      <c r="AJ24" s="2"/>
      <c r="AK24" s="2"/>
      <c r="AL24" s="2">
        <f t="shared" si="1"/>
        <v>0</v>
      </c>
      <c r="AM24" s="2"/>
      <c r="AN24" s="2" t="e">
        <f t="shared" si="2"/>
        <v>#NAME?</v>
      </c>
    </row>
    <row r="25" spans="1:40" s="3" customFormat="1">
      <c r="A25" s="1">
        <v>1100012716</v>
      </c>
      <c r="B25" s="2" t="s">
        <v>35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4</v>
      </c>
      <c r="K25" s="2">
        <v>5</v>
      </c>
      <c r="L25" s="2">
        <v>3</v>
      </c>
      <c r="M25" s="2">
        <v>5</v>
      </c>
      <c r="N25" s="2">
        <v>5</v>
      </c>
      <c r="O25" s="2">
        <v>5</v>
      </c>
      <c r="P25" s="2">
        <v>3</v>
      </c>
      <c r="Q25" s="2">
        <v>4</v>
      </c>
      <c r="R25" s="2">
        <v>5</v>
      </c>
      <c r="S25" s="2">
        <v>5</v>
      </c>
      <c r="T25" s="2">
        <v>4</v>
      </c>
      <c r="U25" s="2">
        <v>5</v>
      </c>
      <c r="V25" s="2">
        <v>5</v>
      </c>
      <c r="W25" s="2">
        <v>5</v>
      </c>
      <c r="X25" s="2"/>
      <c r="Y25" s="2">
        <f t="shared" si="0"/>
        <v>98</v>
      </c>
      <c r="Z25" s="2"/>
      <c r="AA25" s="2">
        <v>1</v>
      </c>
      <c r="AB25" s="2">
        <v>10</v>
      </c>
      <c r="AC25" s="2">
        <v>1100012716</v>
      </c>
      <c r="AD25" s="2">
        <v>5</v>
      </c>
      <c r="AE25" s="2">
        <v>5</v>
      </c>
      <c r="AF25" s="2">
        <v>5</v>
      </c>
      <c r="AG25" s="2">
        <v>2</v>
      </c>
      <c r="AH25" s="2">
        <v>4</v>
      </c>
      <c r="AI25" s="2">
        <v>1</v>
      </c>
      <c r="AJ25" s="2">
        <v>5</v>
      </c>
      <c r="AK25" s="2"/>
      <c r="AL25" s="2">
        <f t="shared" si="1"/>
        <v>27</v>
      </c>
      <c r="AM25" s="2"/>
      <c r="AN25" s="2" t="e">
        <f t="shared" si="2"/>
        <v>#NAME?</v>
      </c>
    </row>
    <row r="26" spans="1:40" s="3" customFormat="1">
      <c r="A26" s="1">
        <v>1100012980</v>
      </c>
      <c r="B26" s="2" t="s">
        <v>36</v>
      </c>
      <c r="C26" s="2">
        <v>5</v>
      </c>
      <c r="D26" s="2">
        <v>3</v>
      </c>
      <c r="E26" s="2">
        <v>5</v>
      </c>
      <c r="F26" s="2">
        <v>5</v>
      </c>
      <c r="G26" s="2">
        <v>0</v>
      </c>
      <c r="H26" s="2">
        <v>5</v>
      </c>
      <c r="I26" s="2">
        <v>5</v>
      </c>
      <c r="J26" s="2">
        <v>3</v>
      </c>
      <c r="K26" s="2">
        <v>5</v>
      </c>
      <c r="L26" s="2">
        <v>2</v>
      </c>
      <c r="M26" s="2">
        <v>5</v>
      </c>
      <c r="N26" s="2">
        <v>4</v>
      </c>
      <c r="O26" s="2">
        <v>3</v>
      </c>
      <c r="P26" s="2">
        <v>3</v>
      </c>
      <c r="Q26" s="2">
        <v>4</v>
      </c>
      <c r="R26" s="2">
        <v>5</v>
      </c>
      <c r="S26" s="2">
        <v>5</v>
      </c>
      <c r="T26" s="2">
        <v>4</v>
      </c>
      <c r="U26" s="2">
        <v>4</v>
      </c>
      <c r="V26" s="2">
        <v>4</v>
      </c>
      <c r="W26" s="2">
        <v>5</v>
      </c>
      <c r="X26" s="2"/>
      <c r="Y26" s="2">
        <f t="shared" si="0"/>
        <v>84</v>
      </c>
      <c r="Z26" s="2"/>
      <c r="AA26" s="2">
        <v>3</v>
      </c>
      <c r="AB26" s="2">
        <v>5</v>
      </c>
      <c r="AC26" s="2">
        <v>1100012980</v>
      </c>
      <c r="AD26" s="2"/>
      <c r="AE26" s="2"/>
      <c r="AF26" s="2"/>
      <c r="AG26" s="2"/>
      <c r="AH26" s="2"/>
      <c r="AI26" s="2"/>
      <c r="AJ26" s="2"/>
      <c r="AK26" s="2"/>
      <c r="AL26" s="2">
        <f t="shared" si="1"/>
        <v>0</v>
      </c>
      <c r="AM26" s="2"/>
      <c r="AN26" s="2" t="e">
        <f t="shared" si="2"/>
        <v>#NAME?</v>
      </c>
    </row>
    <row r="27" spans="1:40" s="3" customFormat="1">
      <c r="A27" s="1">
        <v>1100013724</v>
      </c>
      <c r="B27" s="2" t="s">
        <v>37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2</v>
      </c>
      <c r="M27" s="2">
        <v>4</v>
      </c>
      <c r="N27" s="2">
        <v>5</v>
      </c>
      <c r="O27" s="2">
        <v>4</v>
      </c>
      <c r="P27" s="2">
        <v>3</v>
      </c>
      <c r="Q27" s="2">
        <v>4</v>
      </c>
      <c r="R27" s="2">
        <v>5</v>
      </c>
      <c r="S27" s="2">
        <v>4</v>
      </c>
      <c r="T27" s="2">
        <v>4</v>
      </c>
      <c r="U27" s="2">
        <v>5</v>
      </c>
      <c r="V27" s="2"/>
      <c r="W27" s="2">
        <v>5</v>
      </c>
      <c r="X27" s="2"/>
      <c r="Y27" s="2">
        <f t="shared" si="0"/>
        <v>89</v>
      </c>
      <c r="Z27" s="2"/>
      <c r="AA27" s="2">
        <v>2</v>
      </c>
      <c r="AB27" s="2">
        <v>6</v>
      </c>
      <c r="AC27" s="2">
        <v>1100013724</v>
      </c>
      <c r="AD27" s="2">
        <v>3</v>
      </c>
      <c r="AE27" s="2"/>
      <c r="AF27" s="2"/>
      <c r="AG27" s="2">
        <v>2</v>
      </c>
      <c r="AH27" s="2"/>
      <c r="AI27" s="2"/>
      <c r="AJ27" s="2"/>
      <c r="AK27" s="2"/>
      <c r="AL27" s="2">
        <f t="shared" si="1"/>
        <v>5</v>
      </c>
      <c r="AM27" s="2"/>
      <c r="AN27" s="2" t="e">
        <f t="shared" si="2"/>
        <v>#NAME?</v>
      </c>
    </row>
    <row r="28" spans="1:40" s="3" customFormat="1">
      <c r="A28" s="1">
        <v>1100017632</v>
      </c>
      <c r="B28" s="2" t="s">
        <v>38</v>
      </c>
      <c r="C28" s="2">
        <v>4</v>
      </c>
      <c r="D28" s="2">
        <v>3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4</v>
      </c>
      <c r="K28" s="2">
        <v>3</v>
      </c>
      <c r="L28" s="2">
        <v>2</v>
      </c>
      <c r="M28" s="2">
        <v>5</v>
      </c>
      <c r="N28" s="2">
        <v>5</v>
      </c>
      <c r="O28" s="2">
        <v>4</v>
      </c>
      <c r="P28" s="2">
        <v>4</v>
      </c>
      <c r="Q28" s="2">
        <v>4</v>
      </c>
      <c r="R28" s="2">
        <v>5</v>
      </c>
      <c r="S28" s="2">
        <v>5</v>
      </c>
      <c r="T28" s="2">
        <v>4</v>
      </c>
      <c r="U28" s="2">
        <v>5</v>
      </c>
      <c r="V28" s="2">
        <v>5</v>
      </c>
      <c r="W28" s="2">
        <v>5</v>
      </c>
      <c r="X28" s="2"/>
      <c r="Y28" s="2">
        <f t="shared" si="0"/>
        <v>92</v>
      </c>
      <c r="Z28" s="2"/>
      <c r="AA28" s="2">
        <v>1</v>
      </c>
      <c r="AB28" s="2">
        <v>10</v>
      </c>
      <c r="AC28" s="2">
        <v>1100017632</v>
      </c>
      <c r="AD28" s="2">
        <v>5</v>
      </c>
      <c r="AE28" s="2"/>
      <c r="AF28" s="2"/>
      <c r="AG28" s="2">
        <v>2</v>
      </c>
      <c r="AH28" s="2"/>
      <c r="AI28" s="2">
        <v>4</v>
      </c>
      <c r="AJ28" s="2">
        <v>5</v>
      </c>
      <c r="AK28" s="2"/>
      <c r="AL28" s="2">
        <f t="shared" si="1"/>
        <v>16</v>
      </c>
      <c r="AM28" s="2"/>
      <c r="AN28" s="2" t="e">
        <f t="shared" si="2"/>
        <v>#NAME?</v>
      </c>
    </row>
    <row r="29" spans="1:40" s="3" customFormat="1">
      <c r="A29" s="1">
        <v>1200010605</v>
      </c>
      <c r="B29" s="2" t="s">
        <v>39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3</v>
      </c>
      <c r="M29" s="2">
        <v>5</v>
      </c>
      <c r="N29" s="2">
        <v>5</v>
      </c>
      <c r="O29" s="2">
        <v>5</v>
      </c>
      <c r="P29" s="2">
        <v>5</v>
      </c>
      <c r="Q29" s="2">
        <v>4</v>
      </c>
      <c r="R29" s="2">
        <v>5</v>
      </c>
      <c r="S29" s="2">
        <v>5</v>
      </c>
      <c r="T29" s="2">
        <v>5</v>
      </c>
      <c r="U29" s="2">
        <v>4</v>
      </c>
      <c r="V29" s="2">
        <v>5</v>
      </c>
      <c r="W29" s="2">
        <v>5</v>
      </c>
      <c r="X29" s="2"/>
      <c r="Y29" s="2">
        <f t="shared" si="0"/>
        <v>101</v>
      </c>
      <c r="Z29" s="2"/>
      <c r="AA29" s="2">
        <v>1</v>
      </c>
      <c r="AB29" s="2">
        <v>10</v>
      </c>
      <c r="AC29" s="2">
        <v>1200010605</v>
      </c>
      <c r="AD29" s="2">
        <v>5</v>
      </c>
      <c r="AE29" s="2">
        <v>5</v>
      </c>
      <c r="AF29" s="2">
        <v>5</v>
      </c>
      <c r="AG29" s="2">
        <v>4</v>
      </c>
      <c r="AH29" s="2">
        <v>4</v>
      </c>
      <c r="AI29" s="2">
        <v>3</v>
      </c>
      <c r="AJ29" s="2">
        <v>5</v>
      </c>
      <c r="AK29" s="2"/>
      <c r="AL29" s="2">
        <f t="shared" si="1"/>
        <v>31</v>
      </c>
      <c r="AM29" s="2"/>
      <c r="AN29" s="2" t="e">
        <f t="shared" si="2"/>
        <v>#NAME?</v>
      </c>
    </row>
    <row r="30" spans="1:40" s="3" customFormat="1">
      <c r="A30" s="1">
        <v>1200010619</v>
      </c>
      <c r="B30" s="2" t="s">
        <v>40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5</v>
      </c>
      <c r="P30" s="2">
        <v>5</v>
      </c>
      <c r="Q30" s="2">
        <v>4</v>
      </c>
      <c r="R30" s="2">
        <v>5</v>
      </c>
      <c r="S30" s="2">
        <v>5</v>
      </c>
      <c r="T30" s="2">
        <v>5</v>
      </c>
      <c r="U30" s="2">
        <v>4</v>
      </c>
      <c r="V30" s="2">
        <v>5</v>
      </c>
      <c r="W30" s="2">
        <v>5</v>
      </c>
      <c r="X30" s="2"/>
      <c r="Y30" s="2">
        <f t="shared" si="0"/>
        <v>102</v>
      </c>
      <c r="Z30" s="2"/>
      <c r="AA30" s="2">
        <v>1</v>
      </c>
      <c r="AB30" s="2">
        <v>10</v>
      </c>
      <c r="AC30" s="2">
        <v>1200010619</v>
      </c>
      <c r="AD30" s="2">
        <v>5</v>
      </c>
      <c r="AE30" s="2">
        <v>5</v>
      </c>
      <c r="AF30" s="2">
        <v>5</v>
      </c>
      <c r="AG30" s="2">
        <v>4</v>
      </c>
      <c r="AH30" s="2">
        <v>4</v>
      </c>
      <c r="AI30" s="2">
        <v>3</v>
      </c>
      <c r="AJ30" s="2">
        <v>5</v>
      </c>
      <c r="AK30" s="2"/>
      <c r="AL30" s="2">
        <f t="shared" si="1"/>
        <v>31</v>
      </c>
      <c r="AM30" s="2"/>
      <c r="AN30" s="2" t="e">
        <f t="shared" si="2"/>
        <v>#NAME?</v>
      </c>
    </row>
    <row r="31" spans="1:40" s="3" customFormat="1">
      <c r="A31" s="1">
        <v>1200010621</v>
      </c>
      <c r="B31" s="2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f>SUM(C31:W31)</f>
        <v>0</v>
      </c>
      <c r="Z31" s="2"/>
      <c r="AA31" s="2"/>
      <c r="AB31" s="2"/>
      <c r="AC31" s="2">
        <v>1200010621</v>
      </c>
      <c r="AD31" s="2"/>
      <c r="AE31" s="2"/>
      <c r="AF31" s="2"/>
      <c r="AG31" s="2"/>
      <c r="AH31" s="2"/>
      <c r="AI31" s="2"/>
      <c r="AJ31" s="2"/>
      <c r="AK31" s="2"/>
      <c r="AL31" s="2">
        <f t="shared" si="1"/>
        <v>0</v>
      </c>
      <c r="AM31" s="2"/>
      <c r="AN31" s="2" t="e">
        <f t="shared" si="2"/>
        <v>#NAME?</v>
      </c>
    </row>
    <row r="32" spans="1:40" s="3" customFormat="1">
      <c r="A32" s="1">
        <v>1200010644</v>
      </c>
      <c r="B32" s="2" t="s">
        <v>42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4</v>
      </c>
      <c r="M32" s="2">
        <v>5</v>
      </c>
      <c r="N32" s="2">
        <v>4</v>
      </c>
      <c r="O32" s="2">
        <v>5</v>
      </c>
      <c r="P32" s="2">
        <v>5</v>
      </c>
      <c r="Q32" s="2">
        <v>4</v>
      </c>
      <c r="R32" s="2">
        <v>5</v>
      </c>
      <c r="S32" s="2">
        <v>5</v>
      </c>
      <c r="T32" s="2">
        <v>5</v>
      </c>
      <c r="U32" s="2">
        <v>5</v>
      </c>
      <c r="V32" s="2">
        <v>4</v>
      </c>
      <c r="W32" s="2">
        <v>5</v>
      </c>
      <c r="X32" s="2"/>
      <c r="Y32" s="2">
        <f t="shared" si="0"/>
        <v>101</v>
      </c>
      <c r="Z32" s="2"/>
      <c r="AA32" s="2">
        <v>1</v>
      </c>
      <c r="AB32" s="2">
        <v>10</v>
      </c>
      <c r="AC32" s="2">
        <v>1200010644</v>
      </c>
      <c r="AD32" s="2">
        <v>5</v>
      </c>
      <c r="AE32" s="2">
        <v>5</v>
      </c>
      <c r="AF32" s="2">
        <v>5</v>
      </c>
      <c r="AG32" s="2">
        <v>4</v>
      </c>
      <c r="AH32" s="2">
        <v>4</v>
      </c>
      <c r="AI32" s="2">
        <v>4</v>
      </c>
      <c r="AJ32" s="2">
        <v>4</v>
      </c>
      <c r="AK32" s="2"/>
      <c r="AL32" s="2">
        <f t="shared" si="1"/>
        <v>31</v>
      </c>
      <c r="AM32" s="2"/>
      <c r="AN32" s="2" t="e">
        <f t="shared" si="2"/>
        <v>#NAME?</v>
      </c>
    </row>
    <row r="33" spans="1:40" s="3" customFormat="1">
      <c r="A33" s="1">
        <v>1200010646</v>
      </c>
      <c r="B33" s="2" t="s">
        <v>43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2">
        <v>5</v>
      </c>
      <c r="J33" s="2">
        <v>5</v>
      </c>
      <c r="K33" s="2">
        <v>4</v>
      </c>
      <c r="L33" s="2">
        <v>3</v>
      </c>
      <c r="M33" s="2">
        <v>5</v>
      </c>
      <c r="N33" s="2">
        <v>5</v>
      </c>
      <c r="O33" s="2">
        <v>5</v>
      </c>
      <c r="P33" s="2">
        <v>4</v>
      </c>
      <c r="Q33" s="2">
        <v>4</v>
      </c>
      <c r="R33" s="2">
        <v>5</v>
      </c>
      <c r="S33" s="2">
        <v>5</v>
      </c>
      <c r="T33" s="2">
        <v>5</v>
      </c>
      <c r="U33" s="2">
        <v>4</v>
      </c>
      <c r="V33" s="2">
        <v>4</v>
      </c>
      <c r="W33" s="2">
        <v>5</v>
      </c>
      <c r="X33" s="2"/>
      <c r="Y33" s="2">
        <f t="shared" si="0"/>
        <v>98</v>
      </c>
      <c r="Z33" s="2"/>
      <c r="AA33" s="2">
        <v>2</v>
      </c>
      <c r="AB33" s="2">
        <v>8</v>
      </c>
      <c r="AC33" s="2">
        <v>1200010646</v>
      </c>
      <c r="AD33" s="2"/>
      <c r="AE33" s="2">
        <v>5</v>
      </c>
      <c r="AF33" s="2">
        <v>5</v>
      </c>
      <c r="AG33" s="2">
        <v>4</v>
      </c>
      <c r="AH33" s="2">
        <v>2</v>
      </c>
      <c r="AI33" s="2">
        <v>3</v>
      </c>
      <c r="AJ33" s="2"/>
      <c r="AK33" s="2"/>
      <c r="AL33" s="2">
        <f t="shared" si="1"/>
        <v>19</v>
      </c>
      <c r="AM33" s="2"/>
      <c r="AN33" s="2" t="e">
        <f t="shared" si="2"/>
        <v>#NAME?</v>
      </c>
    </row>
    <row r="34" spans="1:40" s="3" customFormat="1">
      <c r="A34" s="1">
        <v>1200010662</v>
      </c>
      <c r="B34" s="2" t="s">
        <v>44</v>
      </c>
      <c r="C34" s="2"/>
      <c r="D34" s="2"/>
      <c r="E34" s="2">
        <v>5</v>
      </c>
      <c r="F34" s="2"/>
      <c r="G34" s="2"/>
      <c r="H34" s="2"/>
      <c r="I34" s="2">
        <v>5</v>
      </c>
      <c r="J34" s="2">
        <v>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f t="shared" si="0"/>
        <v>13</v>
      </c>
      <c r="Z34" s="2"/>
      <c r="AA34" s="2"/>
      <c r="AB34" s="2"/>
      <c r="AC34" s="2">
        <v>1200010662</v>
      </c>
      <c r="AD34" s="2">
        <v>5</v>
      </c>
      <c r="AE34" s="2"/>
      <c r="AF34" s="2"/>
      <c r="AG34" s="2"/>
      <c r="AH34" s="2"/>
      <c r="AI34" s="2"/>
      <c r="AJ34" s="2"/>
      <c r="AK34" s="2"/>
      <c r="AL34" s="2">
        <f t="shared" si="1"/>
        <v>5</v>
      </c>
      <c r="AM34" s="2"/>
      <c r="AN34" s="2" t="e">
        <f t="shared" si="2"/>
        <v>#NAME?</v>
      </c>
    </row>
    <row r="35" spans="1:40" s="4" customFormat="1">
      <c r="A35" s="1">
        <v>1200010698</v>
      </c>
      <c r="B35" s="2" t="s">
        <v>45</v>
      </c>
      <c r="C35" s="2">
        <v>5</v>
      </c>
      <c r="D35" s="2">
        <v>5</v>
      </c>
      <c r="E35" s="2">
        <v>5</v>
      </c>
      <c r="F35" s="2">
        <v>5</v>
      </c>
      <c r="G35" s="2">
        <v>3</v>
      </c>
      <c r="H35" s="2">
        <v>5</v>
      </c>
      <c r="I35" s="2">
        <v>5</v>
      </c>
      <c r="J35" s="2">
        <v>4</v>
      </c>
      <c r="K35" s="2">
        <v>5</v>
      </c>
      <c r="L35" s="2">
        <v>4</v>
      </c>
      <c r="M35" s="2">
        <v>5</v>
      </c>
      <c r="N35" s="2">
        <v>5</v>
      </c>
      <c r="O35" s="2">
        <v>4</v>
      </c>
      <c r="P35" s="2">
        <v>5</v>
      </c>
      <c r="Q35" s="2">
        <v>4</v>
      </c>
      <c r="R35" s="2">
        <v>5</v>
      </c>
      <c r="S35" s="2"/>
      <c r="T35" s="2"/>
      <c r="U35" s="2">
        <v>3</v>
      </c>
      <c r="V35" s="2">
        <v>5</v>
      </c>
      <c r="W35" s="2">
        <v>5</v>
      </c>
      <c r="X35" s="2"/>
      <c r="Y35" s="2">
        <f t="shared" si="0"/>
        <v>87</v>
      </c>
      <c r="Z35" s="2"/>
      <c r="AA35" s="2">
        <v>2</v>
      </c>
      <c r="AB35" s="2">
        <v>6</v>
      </c>
      <c r="AC35" s="2">
        <v>1200010698</v>
      </c>
      <c r="AD35" s="2">
        <v>5</v>
      </c>
      <c r="AE35" s="2">
        <v>3</v>
      </c>
      <c r="AF35" s="2"/>
      <c r="AG35" s="2">
        <v>3</v>
      </c>
      <c r="AH35" s="2">
        <v>2</v>
      </c>
      <c r="AI35" s="2">
        <v>2</v>
      </c>
      <c r="AJ35" s="2"/>
      <c r="AK35" s="2"/>
      <c r="AL35" s="2">
        <f t="shared" si="1"/>
        <v>15</v>
      </c>
      <c r="AM35" s="2"/>
      <c r="AN35" s="2" t="e">
        <f t="shared" si="2"/>
        <v>#NAME?</v>
      </c>
    </row>
    <row r="36" spans="1:40" s="3" customFormat="1">
      <c r="A36" s="1">
        <v>1200010714</v>
      </c>
      <c r="B36" s="2" t="s">
        <v>46</v>
      </c>
      <c r="C36" s="2">
        <v>5</v>
      </c>
      <c r="D36" s="2">
        <v>5</v>
      </c>
      <c r="E36" s="2">
        <v>5</v>
      </c>
      <c r="F36" s="2">
        <v>5</v>
      </c>
      <c r="G36" s="2">
        <v>4</v>
      </c>
      <c r="H36" s="2">
        <v>5</v>
      </c>
      <c r="I36" s="2">
        <v>5</v>
      </c>
      <c r="J36" s="2">
        <v>5</v>
      </c>
      <c r="K36" s="2">
        <v>5</v>
      </c>
      <c r="L36" s="2">
        <v>4</v>
      </c>
      <c r="M36" s="2">
        <v>5</v>
      </c>
      <c r="N36" s="2">
        <v>5</v>
      </c>
      <c r="O36" s="2">
        <v>4</v>
      </c>
      <c r="P36" s="2">
        <v>5</v>
      </c>
      <c r="Q36" s="2">
        <v>4</v>
      </c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/>
      <c r="X36" s="2"/>
      <c r="Y36" s="2">
        <f t="shared" si="0"/>
        <v>96</v>
      </c>
      <c r="Z36" s="2"/>
      <c r="AA36" s="2">
        <v>2</v>
      </c>
      <c r="AB36" s="2">
        <v>8</v>
      </c>
      <c r="AC36" s="2">
        <v>1200010714</v>
      </c>
      <c r="AD36" s="2">
        <v>3</v>
      </c>
      <c r="AE36" s="2">
        <v>3</v>
      </c>
      <c r="AF36" s="2">
        <v>5</v>
      </c>
      <c r="AG36" s="2">
        <v>4</v>
      </c>
      <c r="AH36" s="2">
        <v>4</v>
      </c>
      <c r="AI36" s="2">
        <v>3</v>
      </c>
      <c r="AJ36" s="2"/>
      <c r="AK36" s="2"/>
      <c r="AL36" s="2">
        <f t="shared" si="1"/>
        <v>22</v>
      </c>
      <c r="AM36" s="2"/>
      <c r="AN36" s="2" t="e">
        <f t="shared" si="2"/>
        <v>#NAME?</v>
      </c>
    </row>
    <row r="37" spans="1:40" s="3" customFormat="1">
      <c r="A37" s="1">
        <v>1200010715</v>
      </c>
      <c r="B37" s="2" t="s">
        <v>47</v>
      </c>
      <c r="C37" s="2">
        <v>5</v>
      </c>
      <c r="D37" s="2">
        <v>5</v>
      </c>
      <c r="E37" s="2">
        <v>5</v>
      </c>
      <c r="F37" s="2">
        <v>5</v>
      </c>
      <c r="G37" s="2">
        <v>4</v>
      </c>
      <c r="H37" s="2">
        <v>5</v>
      </c>
      <c r="I37" s="2">
        <v>5</v>
      </c>
      <c r="J37" s="2">
        <v>4</v>
      </c>
      <c r="K37" s="2">
        <v>5</v>
      </c>
      <c r="L37" s="2">
        <v>4</v>
      </c>
      <c r="M37" s="2">
        <v>5</v>
      </c>
      <c r="N37" s="2">
        <v>4</v>
      </c>
      <c r="O37" s="2">
        <v>4</v>
      </c>
      <c r="P37" s="2">
        <v>5</v>
      </c>
      <c r="Q37" s="2">
        <v>4</v>
      </c>
      <c r="R37" s="2">
        <v>5</v>
      </c>
      <c r="S37" s="2">
        <v>5</v>
      </c>
      <c r="T37" s="2">
        <v>5</v>
      </c>
      <c r="U37" s="2">
        <v>4</v>
      </c>
      <c r="V37" s="2">
        <v>5</v>
      </c>
      <c r="W37" s="2">
        <v>5</v>
      </c>
      <c r="X37" s="2"/>
      <c r="Y37" s="2">
        <f t="shared" si="0"/>
        <v>98</v>
      </c>
      <c r="Z37" s="2"/>
      <c r="AA37" s="2">
        <v>2</v>
      </c>
      <c r="AB37" s="2">
        <v>8</v>
      </c>
      <c r="AC37" s="2">
        <v>1200010715</v>
      </c>
      <c r="AD37" s="2">
        <v>4</v>
      </c>
      <c r="AE37" s="2">
        <v>2</v>
      </c>
      <c r="AF37" s="2">
        <v>5</v>
      </c>
      <c r="AG37" s="2">
        <v>4</v>
      </c>
      <c r="AH37" s="2">
        <v>4</v>
      </c>
      <c r="AI37" s="2">
        <v>3</v>
      </c>
      <c r="AJ37" s="2"/>
      <c r="AK37" s="2"/>
      <c r="AL37" s="2">
        <f t="shared" si="1"/>
        <v>22</v>
      </c>
      <c r="AM37" s="2"/>
      <c r="AN37" s="2" t="e">
        <f t="shared" si="2"/>
        <v>#NAME?</v>
      </c>
    </row>
    <row r="38" spans="1:40" s="4" customFormat="1">
      <c r="A38" s="1">
        <v>1200011835</v>
      </c>
      <c r="B38" s="2" t="s">
        <v>48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3</v>
      </c>
      <c r="M38" s="2">
        <v>5</v>
      </c>
      <c r="N38" s="2">
        <v>5</v>
      </c>
      <c r="O38" s="2">
        <v>5</v>
      </c>
      <c r="P38" s="2">
        <v>5</v>
      </c>
      <c r="Q38" s="2">
        <v>4</v>
      </c>
      <c r="R38" s="2">
        <v>5</v>
      </c>
      <c r="S38" s="2">
        <v>5</v>
      </c>
      <c r="T38" s="2">
        <v>5</v>
      </c>
      <c r="U38" s="2">
        <v>4</v>
      </c>
      <c r="V38" s="2">
        <v>5</v>
      </c>
      <c r="W38" s="2">
        <v>5</v>
      </c>
      <c r="X38" s="2"/>
      <c r="Y38" s="2">
        <f t="shared" si="0"/>
        <v>101</v>
      </c>
      <c r="Z38" s="2"/>
      <c r="AA38" s="2">
        <v>1</v>
      </c>
      <c r="AB38" s="2">
        <v>10</v>
      </c>
      <c r="AC38" s="2">
        <v>1200011835</v>
      </c>
      <c r="AD38" s="2">
        <v>5</v>
      </c>
      <c r="AE38" s="2">
        <v>5</v>
      </c>
      <c r="AF38" s="2">
        <v>5</v>
      </c>
      <c r="AG38" s="2">
        <v>4</v>
      </c>
      <c r="AH38" s="2">
        <v>4</v>
      </c>
      <c r="AI38" s="2">
        <v>3</v>
      </c>
      <c r="AJ38" s="2">
        <v>5</v>
      </c>
      <c r="AK38" s="2"/>
      <c r="AL38" s="2">
        <f t="shared" si="1"/>
        <v>31</v>
      </c>
      <c r="AM38" s="2"/>
      <c r="AN38" s="2" t="e">
        <f t="shared" si="2"/>
        <v>#NAME?</v>
      </c>
    </row>
    <row r="39" spans="1:40" s="3" customFormat="1">
      <c r="A39" s="1">
        <v>1200013503</v>
      </c>
      <c r="B39" s="2" t="s">
        <v>49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f t="shared" si="0"/>
        <v>0</v>
      </c>
      <c r="Z39" s="2"/>
      <c r="AA39" s="2"/>
      <c r="AB39" s="2"/>
      <c r="AC39" s="2">
        <v>1200013503</v>
      </c>
      <c r="AD39" s="2"/>
      <c r="AE39" s="2"/>
      <c r="AF39" s="2"/>
      <c r="AG39" s="2"/>
      <c r="AH39" s="2"/>
      <c r="AI39" s="2"/>
      <c r="AJ39" s="2"/>
      <c r="AK39" s="2"/>
      <c r="AL39" s="2">
        <f t="shared" si="1"/>
        <v>0</v>
      </c>
      <c r="AM39" s="2"/>
      <c r="AN39" s="2" t="e">
        <f t="shared" si="2"/>
        <v>#NAME?</v>
      </c>
    </row>
    <row r="40" spans="1:40" s="3" customFormat="1">
      <c r="A40" s="1">
        <v>1100017626</v>
      </c>
      <c r="B40" s="2" t="s">
        <v>50</v>
      </c>
      <c r="C40" s="2">
        <v>4</v>
      </c>
      <c r="D40" s="2">
        <v>4</v>
      </c>
      <c r="E40" s="2">
        <v>5</v>
      </c>
      <c r="F40" s="2">
        <v>5</v>
      </c>
      <c r="G40" s="2">
        <v>0</v>
      </c>
      <c r="H40" s="2">
        <v>5</v>
      </c>
      <c r="I40" s="2">
        <v>5</v>
      </c>
      <c r="J40" s="2">
        <v>4.5</v>
      </c>
      <c r="K40" s="2">
        <v>5</v>
      </c>
      <c r="L40" s="2">
        <v>2</v>
      </c>
      <c r="M40" s="2">
        <v>5</v>
      </c>
      <c r="N40" s="2">
        <v>5</v>
      </c>
      <c r="O40" s="2">
        <v>5</v>
      </c>
      <c r="P40" s="2">
        <v>4</v>
      </c>
      <c r="Q40" s="2">
        <v>4</v>
      </c>
      <c r="R40" s="2">
        <v>5</v>
      </c>
      <c r="S40" s="2">
        <v>4</v>
      </c>
      <c r="T40" s="2">
        <v>3</v>
      </c>
      <c r="U40" s="2">
        <v>4</v>
      </c>
      <c r="V40" s="2">
        <v>4</v>
      </c>
      <c r="W40" s="2">
        <v>5</v>
      </c>
      <c r="X40" s="2"/>
      <c r="Y40" s="2">
        <f t="shared" si="0"/>
        <v>87.5</v>
      </c>
      <c r="Z40" s="2"/>
      <c r="AA40" s="2">
        <v>3</v>
      </c>
      <c r="AB40" s="2">
        <v>5</v>
      </c>
      <c r="AC40" s="2">
        <v>1100017626</v>
      </c>
      <c r="AD40" s="2"/>
      <c r="AE40" s="2"/>
      <c r="AF40" s="2"/>
      <c r="AG40" s="2">
        <v>2</v>
      </c>
      <c r="AH40" s="2"/>
      <c r="AI40" s="2"/>
      <c r="AJ40" s="2"/>
      <c r="AK40" s="2"/>
      <c r="AL40" s="2">
        <f t="shared" si="1"/>
        <v>2</v>
      </c>
      <c r="AM40" s="2"/>
      <c r="AN40" s="2" t="e">
        <f t="shared" si="2"/>
        <v>#NAME?</v>
      </c>
    </row>
    <row r="41" spans="1:40" s="3" customFormat="1">
      <c r="A41" s="1">
        <v>1100017672</v>
      </c>
      <c r="B41" s="2" t="s">
        <v>51</v>
      </c>
      <c r="C41" s="2">
        <v>4</v>
      </c>
      <c r="D41" s="2">
        <v>5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2</v>
      </c>
      <c r="M41" s="2">
        <v>5</v>
      </c>
      <c r="N41" s="2">
        <v>4</v>
      </c>
      <c r="O41" s="2">
        <v>4</v>
      </c>
      <c r="P41" s="2">
        <v>5</v>
      </c>
      <c r="Q41" s="2"/>
      <c r="R41" s="2"/>
      <c r="S41" s="2">
        <v>5</v>
      </c>
      <c r="T41" s="2">
        <v>4</v>
      </c>
      <c r="U41" s="2">
        <v>4</v>
      </c>
      <c r="V41" s="2">
        <v>5</v>
      </c>
      <c r="W41" s="2">
        <v>5</v>
      </c>
      <c r="X41" s="2"/>
      <c r="Y41" s="2">
        <f t="shared" si="0"/>
        <v>87</v>
      </c>
      <c r="Z41" s="2"/>
      <c r="AA41" s="2">
        <v>2</v>
      </c>
      <c r="AB41" s="2">
        <v>6</v>
      </c>
      <c r="AC41" s="2">
        <v>1100017672</v>
      </c>
      <c r="AD41" s="2">
        <v>3</v>
      </c>
      <c r="AE41" s="2">
        <v>4</v>
      </c>
      <c r="AF41" s="2">
        <v>5</v>
      </c>
      <c r="AG41" s="2"/>
      <c r="AH41" s="2"/>
      <c r="AI41" s="2"/>
      <c r="AJ41" s="2"/>
      <c r="AK41" s="2"/>
      <c r="AL41" s="2">
        <f t="shared" si="1"/>
        <v>12</v>
      </c>
      <c r="AM41" s="2"/>
      <c r="AN41" s="2" t="e">
        <f t="shared" si="2"/>
        <v>#NAME?</v>
      </c>
    </row>
    <row r="42" spans="1:40" s="3" customFormat="1">
      <c r="A42" s="1">
        <v>1401110054</v>
      </c>
      <c r="B42" s="2" t="s">
        <v>52</v>
      </c>
      <c r="C42" s="2">
        <v>5</v>
      </c>
      <c r="D42" s="2">
        <v>5</v>
      </c>
      <c r="E42" s="2">
        <v>2</v>
      </c>
      <c r="F42" s="2">
        <v>5</v>
      </c>
      <c r="G42" s="2">
        <v>3</v>
      </c>
      <c r="H42" s="2">
        <v>5</v>
      </c>
      <c r="I42" s="2">
        <v>5</v>
      </c>
      <c r="J42" s="2">
        <v>5</v>
      </c>
      <c r="K42" s="2">
        <v>5</v>
      </c>
      <c r="L42" s="2">
        <v>3</v>
      </c>
      <c r="M42" s="2">
        <v>5</v>
      </c>
      <c r="N42" s="2">
        <v>3</v>
      </c>
      <c r="O42" s="2">
        <v>2</v>
      </c>
      <c r="P42" s="2">
        <v>5</v>
      </c>
      <c r="Q42" s="2">
        <v>4</v>
      </c>
      <c r="R42" s="2">
        <v>5</v>
      </c>
      <c r="S42" s="2">
        <v>5</v>
      </c>
      <c r="T42" s="2">
        <v>3</v>
      </c>
      <c r="U42" s="2">
        <v>4</v>
      </c>
      <c r="V42" s="2">
        <v>4</v>
      </c>
      <c r="W42" s="2">
        <v>5</v>
      </c>
      <c r="X42" s="2"/>
      <c r="Y42" s="2">
        <f t="shared" si="0"/>
        <v>88</v>
      </c>
      <c r="Z42" s="2"/>
      <c r="AA42" s="2">
        <v>2</v>
      </c>
      <c r="AB42" s="2">
        <v>8</v>
      </c>
      <c r="AC42" s="2">
        <v>1401110054</v>
      </c>
      <c r="AD42" s="2">
        <v>3</v>
      </c>
      <c r="AE42" s="2">
        <v>2</v>
      </c>
      <c r="AF42" s="2">
        <v>5</v>
      </c>
      <c r="AG42" s="2">
        <v>3</v>
      </c>
      <c r="AH42" s="2">
        <v>2</v>
      </c>
      <c r="AI42" s="2">
        <v>3</v>
      </c>
      <c r="AJ42" s="2"/>
      <c r="AK42" s="2"/>
      <c r="AL42" s="2">
        <f t="shared" si="1"/>
        <v>18</v>
      </c>
      <c r="AM42" s="2"/>
      <c r="AN42" s="2" t="e">
        <f t="shared" si="2"/>
        <v>#NAME?</v>
      </c>
    </row>
    <row r="43" spans="1:40" s="3" customFormat="1">
      <c r="A43" s="1">
        <v>1301210056</v>
      </c>
      <c r="B43" s="2" t="s">
        <v>53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>
        <v>5</v>
      </c>
      <c r="I43" s="2">
        <v>5</v>
      </c>
      <c r="J43" s="2">
        <v>4</v>
      </c>
      <c r="K43" s="2">
        <v>5</v>
      </c>
      <c r="L43" s="2">
        <v>4</v>
      </c>
      <c r="M43" s="2">
        <v>5</v>
      </c>
      <c r="N43" s="2">
        <v>5</v>
      </c>
      <c r="O43" s="2">
        <v>3</v>
      </c>
      <c r="P43" s="2">
        <v>5</v>
      </c>
      <c r="Q43" s="2">
        <v>4</v>
      </c>
      <c r="R43" s="2">
        <v>5</v>
      </c>
      <c r="S43" s="2">
        <v>5</v>
      </c>
      <c r="T43" s="2">
        <v>4</v>
      </c>
      <c r="U43" s="2">
        <v>5</v>
      </c>
      <c r="V43" s="2">
        <v>5</v>
      </c>
      <c r="W43" s="2">
        <v>5</v>
      </c>
      <c r="X43" s="2"/>
      <c r="Y43" s="2">
        <f t="shared" si="0"/>
        <v>99</v>
      </c>
      <c r="Z43" s="2"/>
      <c r="AA43" s="2">
        <v>3</v>
      </c>
      <c r="AB43" s="2">
        <v>7</v>
      </c>
      <c r="AC43" s="2">
        <v>1301210056</v>
      </c>
      <c r="AD43" s="2"/>
      <c r="AE43" s="2"/>
      <c r="AF43" s="2">
        <v>5</v>
      </c>
      <c r="AG43" s="2">
        <v>2</v>
      </c>
      <c r="AH43" s="2"/>
      <c r="AI43" s="2">
        <v>4</v>
      </c>
      <c r="AJ43" s="2"/>
      <c r="AK43" s="2"/>
      <c r="AL43" s="2">
        <f t="shared" si="1"/>
        <v>11</v>
      </c>
      <c r="AM43" s="2"/>
      <c r="AN43" s="2" t="e">
        <f t="shared" si="2"/>
        <v>#NAME?</v>
      </c>
    </row>
    <row r="44" spans="1:40" s="3" customFormat="1">
      <c r="A44" s="1">
        <v>1301210057</v>
      </c>
      <c r="B44" s="2" t="s">
        <v>54</v>
      </c>
      <c r="C44" s="2">
        <v>5</v>
      </c>
      <c r="D44" s="2">
        <v>4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4</v>
      </c>
      <c r="K44" s="2">
        <v>5</v>
      </c>
      <c r="L44" s="2">
        <v>2</v>
      </c>
      <c r="M44" s="2">
        <v>5</v>
      </c>
      <c r="N44" s="2">
        <v>5</v>
      </c>
      <c r="O44" s="2">
        <v>3</v>
      </c>
      <c r="P44" s="2">
        <v>5</v>
      </c>
      <c r="Q44" s="2">
        <v>4</v>
      </c>
      <c r="R44" s="2">
        <v>5</v>
      </c>
      <c r="S44" s="2">
        <v>5</v>
      </c>
      <c r="T44" s="2">
        <v>4</v>
      </c>
      <c r="U44" s="2">
        <v>5</v>
      </c>
      <c r="V44" s="2">
        <v>5</v>
      </c>
      <c r="W44" s="2">
        <v>5</v>
      </c>
      <c r="X44" s="2"/>
      <c r="Y44" s="2">
        <f t="shared" si="0"/>
        <v>96</v>
      </c>
      <c r="Z44" s="2"/>
      <c r="AA44" s="2">
        <v>3</v>
      </c>
      <c r="AB44" s="2">
        <v>7</v>
      </c>
      <c r="AC44" s="2">
        <v>1301210057</v>
      </c>
      <c r="AD44" s="2"/>
      <c r="AE44" s="2"/>
      <c r="AF44" s="2"/>
      <c r="AG44" s="2"/>
      <c r="AH44" s="2"/>
      <c r="AI44" s="2">
        <v>0</v>
      </c>
      <c r="AJ44" s="2"/>
      <c r="AK44" s="2"/>
      <c r="AL44" s="2">
        <f t="shared" si="1"/>
        <v>0</v>
      </c>
      <c r="AM44" s="2"/>
      <c r="AN44" s="2">
        <f>RANK(Y44,Y1:Y42,)</f>
        <v>13</v>
      </c>
    </row>
    <row r="45" spans="1:40" s="3" customForma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f t="shared" si="0"/>
        <v>0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f t="shared" si="1"/>
        <v>0</v>
      </c>
      <c r="AM45" s="2"/>
      <c r="AN45" s="2">
        <f>RANK(Y45,Y2:Y43,)</f>
        <v>39</v>
      </c>
    </row>
    <row r="46" spans="1:40" s="3" customFormat="1">
      <c r="A46" s="1" t="s">
        <v>5</v>
      </c>
      <c r="B46" s="2"/>
      <c r="C46" s="2">
        <v>5</v>
      </c>
      <c r="D46" s="2">
        <v>5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4</v>
      </c>
      <c r="M46" s="2">
        <v>5</v>
      </c>
      <c r="N46" s="2">
        <v>5</v>
      </c>
      <c r="O46" s="2">
        <v>5</v>
      </c>
      <c r="P46" s="2">
        <v>5</v>
      </c>
      <c r="Q46" s="2">
        <v>4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5</v>
      </c>
      <c r="X46" s="2"/>
      <c r="Y46" s="2">
        <f>SUM(C46:W46)</f>
        <v>103</v>
      </c>
      <c r="Z46" s="2"/>
      <c r="AA46" s="2"/>
      <c r="AB46" s="2">
        <v>10</v>
      </c>
      <c r="AC46" s="2" t="s">
        <v>12</v>
      </c>
      <c r="AD46" s="2">
        <v>5</v>
      </c>
      <c r="AE46" s="2">
        <v>5</v>
      </c>
      <c r="AF46" s="2">
        <v>5</v>
      </c>
      <c r="AG46" s="2">
        <v>4</v>
      </c>
      <c r="AH46" s="2">
        <v>4</v>
      </c>
      <c r="AI46" s="2">
        <v>4</v>
      </c>
      <c r="AJ46" s="2">
        <v>5</v>
      </c>
      <c r="AK46" s="2"/>
      <c r="AL46" s="2">
        <f t="shared" si="1"/>
        <v>32</v>
      </c>
      <c r="AM46" s="2"/>
      <c r="AN46" s="2">
        <f>RANK(Y46,Y3:Y44,)</f>
        <v>1</v>
      </c>
    </row>
    <row r="47" spans="1:40" s="1" customForma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e">
        <f>rank</f>
        <v>#NAME?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s="1" customForma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43"/>
  <sheetViews>
    <sheetView tabSelected="1" workbookViewId="0">
      <selection activeCell="Q38" sqref="Q38"/>
    </sheetView>
  </sheetViews>
  <sheetFormatPr baseColWidth="10" defaultColWidth="8.83203125" defaultRowHeight="14"/>
  <cols>
    <col min="1" max="1" width="11.6640625" style="2" bestFit="1" customWidth="1"/>
    <col min="2" max="2" width="11.6640625" style="2" customWidth="1"/>
    <col min="3" max="3" width="3.83203125" style="2" customWidth="1"/>
    <col min="4" max="4" width="5.6640625" style="2" customWidth="1"/>
    <col min="5" max="5" width="5.1640625" style="2" customWidth="1"/>
    <col min="6" max="6" width="1.6640625" style="2" customWidth="1"/>
    <col min="7" max="7" width="8" style="10" customWidth="1"/>
    <col min="8" max="8" width="5.5" style="10" customWidth="1"/>
    <col min="9" max="9" width="6.1640625" style="10" customWidth="1"/>
    <col min="10" max="10" width="2.1640625" style="10" customWidth="1"/>
    <col min="11" max="11" width="0.1640625" hidden="1" customWidth="1"/>
  </cols>
  <sheetData>
    <row r="1" spans="1:16">
      <c r="A1" s="1"/>
      <c r="C1" s="2" t="s">
        <v>100</v>
      </c>
      <c r="D1" s="2" t="s">
        <v>101</v>
      </c>
      <c r="E1" s="2" t="s">
        <v>58</v>
      </c>
      <c r="F1" s="2" t="s">
        <v>102</v>
      </c>
      <c r="G1" s="9" t="s">
        <v>103</v>
      </c>
      <c r="H1" s="9" t="s">
        <v>102</v>
      </c>
      <c r="I1" s="9" t="s">
        <v>104</v>
      </c>
      <c r="J1" s="9" t="s">
        <v>59</v>
      </c>
      <c r="K1" s="2" t="s">
        <v>105</v>
      </c>
      <c r="L1" s="9" t="s">
        <v>106</v>
      </c>
      <c r="M1" s="9" t="s">
        <v>107</v>
      </c>
      <c r="N1" s="9" t="s">
        <v>108</v>
      </c>
      <c r="O1" s="9" t="s">
        <v>109</v>
      </c>
    </row>
    <row r="2" spans="1:16">
      <c r="A2" s="1"/>
      <c r="G2" s="10">
        <v>0.3</v>
      </c>
      <c r="H2" s="10">
        <v>0.1</v>
      </c>
      <c r="I2" s="10">
        <v>0.3</v>
      </c>
      <c r="J2" s="10">
        <v>0.3</v>
      </c>
    </row>
    <row r="3" spans="1:16">
      <c r="A3" s="1">
        <v>1100012786</v>
      </c>
      <c r="B3" s="2" t="s">
        <v>62</v>
      </c>
      <c r="C3" s="2">
        <v>96</v>
      </c>
      <c r="D3" s="2">
        <v>1</v>
      </c>
      <c r="E3" s="2">
        <v>12</v>
      </c>
      <c r="F3" s="2">
        <v>30.5</v>
      </c>
      <c r="G3" s="10">
        <f>ROUND(C3/103*30,1)</f>
        <v>28</v>
      </c>
      <c r="H3" s="10">
        <f>ROUND(F3/32*10,1)</f>
        <v>9.5</v>
      </c>
      <c r="I3" s="10">
        <f>26-(D3-1)*2</f>
        <v>26</v>
      </c>
      <c r="J3" s="10">
        <f>E3+17</f>
        <v>29</v>
      </c>
      <c r="K3">
        <f>ROUND(SUM(G3:J3),0)</f>
        <v>93</v>
      </c>
      <c r="L3">
        <f>ROUND((G3+H3/2)/0.35,0)-4</f>
        <v>90</v>
      </c>
      <c r="M3">
        <f>ROUND(I3/0.3,0)+4</f>
        <v>91</v>
      </c>
      <c r="N3">
        <f>ROUND(J3/0.3,0)</f>
        <v>97</v>
      </c>
      <c r="O3">
        <f>ROUND(0.3*L3+0.3*M3+0.4*N3,0)</f>
        <v>93</v>
      </c>
      <c r="P3">
        <f>(O3&gt;=85)*1</f>
        <v>1</v>
      </c>
    </row>
    <row r="4" spans="1:16">
      <c r="A4" s="1">
        <v>1000010447</v>
      </c>
      <c r="B4" s="2" t="s">
        <v>63</v>
      </c>
      <c r="C4" s="2">
        <v>103</v>
      </c>
      <c r="D4" s="2">
        <v>1</v>
      </c>
      <c r="E4" s="2">
        <v>12</v>
      </c>
      <c r="F4" s="2">
        <v>32</v>
      </c>
      <c r="G4" s="10">
        <f t="shared" ref="G4:G40" si="0">ROUND(C4/103*30,1)</f>
        <v>30</v>
      </c>
      <c r="H4" s="10">
        <f t="shared" ref="H4:H40" si="1">ROUND(F4/32*10,1)</f>
        <v>10</v>
      </c>
      <c r="I4" s="10">
        <f>26-(D4-1)*2</f>
        <v>26</v>
      </c>
      <c r="J4" s="10">
        <f t="shared" ref="J4:J39" si="2">E4+17</f>
        <v>29</v>
      </c>
      <c r="K4">
        <f>ROUND(SUM(G4:J4),0)</f>
        <v>95</v>
      </c>
      <c r="L4">
        <f t="shared" ref="L4:L40" si="3">ROUND((G4+H4/2)/0.35,0)-4</f>
        <v>96</v>
      </c>
      <c r="M4">
        <f t="shared" ref="M4:M40" si="4">ROUND(I4/0.3,0)+4</f>
        <v>91</v>
      </c>
      <c r="N4">
        <f t="shared" ref="N4:N40" si="5">ROUND(J4/0.3,0)</f>
        <v>97</v>
      </c>
      <c r="O4">
        <f t="shared" ref="O4:O40" si="6">ROUND(0.3*L4+0.3*M4+0.4*N4,0)</f>
        <v>95</v>
      </c>
      <c r="P4">
        <f t="shared" ref="P4:P40" si="7">(O4&gt;=85)*1</f>
        <v>1</v>
      </c>
    </row>
    <row r="5" spans="1:16">
      <c r="A5" s="1">
        <v>1100010604</v>
      </c>
      <c r="B5" s="2" t="s">
        <v>64</v>
      </c>
      <c r="C5" s="2">
        <v>83</v>
      </c>
      <c r="D5" s="2">
        <v>2</v>
      </c>
      <c r="E5" s="2">
        <v>6</v>
      </c>
      <c r="F5" s="2">
        <v>16</v>
      </c>
      <c r="G5" s="10">
        <f t="shared" si="0"/>
        <v>24.2</v>
      </c>
      <c r="H5" s="10">
        <f t="shared" si="1"/>
        <v>5</v>
      </c>
      <c r="I5" s="10">
        <f t="shared" ref="I5:I40" si="8">26-(D5-1)*2</f>
        <v>24</v>
      </c>
      <c r="J5" s="10">
        <f t="shared" si="2"/>
        <v>23</v>
      </c>
      <c r="K5">
        <f t="shared" ref="K5:K40" si="9">ROUND(SUM(G5:J5),0)</f>
        <v>76</v>
      </c>
      <c r="L5">
        <f t="shared" si="3"/>
        <v>72</v>
      </c>
      <c r="M5">
        <f t="shared" si="4"/>
        <v>84</v>
      </c>
      <c r="N5">
        <f t="shared" si="5"/>
        <v>77</v>
      </c>
      <c r="O5">
        <f t="shared" si="6"/>
        <v>78</v>
      </c>
      <c r="P5">
        <f t="shared" si="7"/>
        <v>0</v>
      </c>
    </row>
    <row r="6" spans="1:16">
      <c r="A6" s="1">
        <v>1100010607</v>
      </c>
      <c r="B6" s="2" t="s">
        <v>65</v>
      </c>
      <c r="C6" s="2">
        <v>97</v>
      </c>
      <c r="D6" s="2">
        <v>1</v>
      </c>
      <c r="E6" s="2">
        <v>9</v>
      </c>
      <c r="F6" s="2">
        <v>24</v>
      </c>
      <c r="G6" s="10">
        <f t="shared" si="0"/>
        <v>28.3</v>
      </c>
      <c r="H6" s="10">
        <f t="shared" si="1"/>
        <v>7.5</v>
      </c>
      <c r="I6" s="10">
        <f t="shared" si="8"/>
        <v>26</v>
      </c>
      <c r="J6" s="10">
        <f t="shared" si="2"/>
        <v>26</v>
      </c>
      <c r="K6">
        <f t="shared" si="9"/>
        <v>88</v>
      </c>
      <c r="L6">
        <f t="shared" si="3"/>
        <v>88</v>
      </c>
      <c r="M6">
        <f t="shared" si="4"/>
        <v>91</v>
      </c>
      <c r="N6">
        <f t="shared" si="5"/>
        <v>87</v>
      </c>
      <c r="O6">
        <f t="shared" si="6"/>
        <v>89</v>
      </c>
      <c r="P6">
        <f t="shared" si="7"/>
        <v>1</v>
      </c>
    </row>
    <row r="7" spans="1:16">
      <c r="A7" s="1">
        <v>1100010612</v>
      </c>
      <c r="B7" s="2" t="s">
        <v>66</v>
      </c>
      <c r="C7" s="2">
        <v>101</v>
      </c>
      <c r="D7" s="2">
        <v>1</v>
      </c>
      <c r="E7" s="2">
        <v>9</v>
      </c>
      <c r="F7" s="2">
        <v>25</v>
      </c>
      <c r="G7" s="10">
        <f t="shared" si="0"/>
        <v>29.4</v>
      </c>
      <c r="H7" s="10">
        <f t="shared" si="1"/>
        <v>7.8</v>
      </c>
      <c r="I7" s="10">
        <f t="shared" si="8"/>
        <v>26</v>
      </c>
      <c r="J7" s="10">
        <f t="shared" si="2"/>
        <v>26</v>
      </c>
      <c r="K7">
        <f t="shared" si="9"/>
        <v>89</v>
      </c>
      <c r="L7">
        <f t="shared" si="3"/>
        <v>91</v>
      </c>
      <c r="M7">
        <f t="shared" si="4"/>
        <v>91</v>
      </c>
      <c r="N7">
        <f t="shared" si="5"/>
        <v>87</v>
      </c>
      <c r="O7">
        <f t="shared" si="6"/>
        <v>89</v>
      </c>
      <c r="P7">
        <f t="shared" si="7"/>
        <v>1</v>
      </c>
    </row>
    <row r="8" spans="1:16">
      <c r="A8" s="1">
        <v>1100010624</v>
      </c>
      <c r="B8" s="2" t="s">
        <v>67</v>
      </c>
      <c r="C8" s="2">
        <v>88</v>
      </c>
      <c r="D8" s="2">
        <v>2</v>
      </c>
      <c r="E8" s="2">
        <v>6</v>
      </c>
      <c r="F8" s="2">
        <v>21</v>
      </c>
      <c r="G8" s="10">
        <f t="shared" si="0"/>
        <v>25.6</v>
      </c>
      <c r="H8" s="10">
        <f t="shared" si="1"/>
        <v>6.6</v>
      </c>
      <c r="I8" s="10">
        <f t="shared" si="8"/>
        <v>24</v>
      </c>
      <c r="J8" s="10">
        <f t="shared" si="2"/>
        <v>23</v>
      </c>
      <c r="K8">
        <f t="shared" si="9"/>
        <v>79</v>
      </c>
      <c r="L8">
        <f t="shared" si="3"/>
        <v>79</v>
      </c>
      <c r="M8">
        <f t="shared" si="4"/>
        <v>84</v>
      </c>
      <c r="N8">
        <f t="shared" si="5"/>
        <v>77</v>
      </c>
      <c r="O8">
        <f t="shared" si="6"/>
        <v>80</v>
      </c>
      <c r="P8">
        <f t="shared" si="7"/>
        <v>0</v>
      </c>
    </row>
    <row r="9" spans="1:16">
      <c r="A9" s="1">
        <v>1100010626</v>
      </c>
      <c r="B9" s="2" t="s">
        <v>68</v>
      </c>
      <c r="C9" s="2">
        <v>88</v>
      </c>
      <c r="D9" s="2">
        <v>3</v>
      </c>
      <c r="E9" s="2">
        <v>6</v>
      </c>
      <c r="F9" s="2">
        <v>0</v>
      </c>
      <c r="G9" s="10">
        <f t="shared" si="0"/>
        <v>25.6</v>
      </c>
      <c r="H9" s="10">
        <f t="shared" si="1"/>
        <v>0</v>
      </c>
      <c r="I9" s="10">
        <f t="shared" si="8"/>
        <v>22</v>
      </c>
      <c r="J9" s="10">
        <f t="shared" si="2"/>
        <v>23</v>
      </c>
      <c r="K9">
        <f t="shared" si="9"/>
        <v>71</v>
      </c>
      <c r="L9">
        <f t="shared" si="3"/>
        <v>69</v>
      </c>
      <c r="M9">
        <f t="shared" si="4"/>
        <v>77</v>
      </c>
      <c r="N9">
        <f t="shared" si="5"/>
        <v>77</v>
      </c>
      <c r="O9">
        <f t="shared" si="6"/>
        <v>75</v>
      </c>
      <c r="P9">
        <f t="shared" si="7"/>
        <v>0</v>
      </c>
    </row>
    <row r="10" spans="1:16">
      <c r="A10" s="1">
        <v>1100010631</v>
      </c>
      <c r="B10" s="2" t="s">
        <v>69</v>
      </c>
      <c r="C10" s="2">
        <v>87</v>
      </c>
      <c r="D10" s="2">
        <v>1</v>
      </c>
      <c r="E10" s="2">
        <v>9</v>
      </c>
      <c r="F10" s="2">
        <v>11</v>
      </c>
      <c r="G10" s="10">
        <f t="shared" si="0"/>
        <v>25.3</v>
      </c>
      <c r="H10" s="10">
        <f t="shared" si="1"/>
        <v>3.4</v>
      </c>
      <c r="I10" s="10">
        <f t="shared" si="8"/>
        <v>26</v>
      </c>
      <c r="J10" s="10">
        <f t="shared" si="2"/>
        <v>26</v>
      </c>
      <c r="K10">
        <f t="shared" si="9"/>
        <v>81</v>
      </c>
      <c r="L10">
        <f t="shared" si="3"/>
        <v>73</v>
      </c>
      <c r="M10">
        <f t="shared" si="4"/>
        <v>91</v>
      </c>
      <c r="N10">
        <f t="shared" si="5"/>
        <v>87</v>
      </c>
      <c r="O10">
        <f t="shared" si="6"/>
        <v>84</v>
      </c>
      <c r="P10">
        <f t="shared" si="7"/>
        <v>0</v>
      </c>
    </row>
    <row r="11" spans="1:16">
      <c r="A11" s="1">
        <v>1100010642</v>
      </c>
      <c r="B11" s="2" t="s">
        <v>70</v>
      </c>
      <c r="C11" s="2">
        <v>92</v>
      </c>
      <c r="D11" s="2">
        <v>3</v>
      </c>
      <c r="E11" s="2">
        <v>6</v>
      </c>
      <c r="F11" s="2">
        <v>6</v>
      </c>
      <c r="G11" s="10">
        <f t="shared" si="0"/>
        <v>26.8</v>
      </c>
      <c r="H11" s="10">
        <f t="shared" si="1"/>
        <v>1.9</v>
      </c>
      <c r="I11" s="10">
        <f t="shared" si="8"/>
        <v>22</v>
      </c>
      <c r="J11" s="10">
        <f t="shared" si="2"/>
        <v>23</v>
      </c>
      <c r="K11">
        <f t="shared" si="9"/>
        <v>74</v>
      </c>
      <c r="L11">
        <f t="shared" si="3"/>
        <v>75</v>
      </c>
      <c r="M11">
        <f t="shared" si="4"/>
        <v>77</v>
      </c>
      <c r="N11">
        <f t="shared" si="5"/>
        <v>77</v>
      </c>
      <c r="O11">
        <f t="shared" si="6"/>
        <v>76</v>
      </c>
      <c r="P11">
        <f t="shared" si="7"/>
        <v>0</v>
      </c>
    </row>
    <row r="12" spans="1:16">
      <c r="A12" s="1">
        <v>1100010648</v>
      </c>
      <c r="B12" s="2" t="s">
        <v>71</v>
      </c>
      <c r="C12" s="2">
        <v>92</v>
      </c>
      <c r="D12" s="2">
        <v>3</v>
      </c>
      <c r="E12" s="2">
        <v>6</v>
      </c>
      <c r="F12" s="2">
        <v>6</v>
      </c>
      <c r="G12" s="10">
        <f t="shared" si="0"/>
        <v>26.8</v>
      </c>
      <c r="H12" s="10">
        <f t="shared" si="1"/>
        <v>1.9</v>
      </c>
      <c r="I12" s="10">
        <f t="shared" si="8"/>
        <v>22</v>
      </c>
      <c r="J12" s="10">
        <f t="shared" si="2"/>
        <v>23</v>
      </c>
      <c r="K12">
        <f t="shared" si="9"/>
        <v>74</v>
      </c>
      <c r="L12">
        <f t="shared" si="3"/>
        <v>75</v>
      </c>
      <c r="M12">
        <f t="shared" si="4"/>
        <v>77</v>
      </c>
      <c r="N12">
        <f t="shared" si="5"/>
        <v>77</v>
      </c>
      <c r="O12">
        <f t="shared" si="6"/>
        <v>76</v>
      </c>
      <c r="P12">
        <f t="shared" si="7"/>
        <v>0</v>
      </c>
    </row>
    <row r="13" spans="1:16">
      <c r="A13" s="1">
        <v>1100010649</v>
      </c>
      <c r="B13" s="2" t="s">
        <v>72</v>
      </c>
      <c r="C13" s="2">
        <v>95</v>
      </c>
      <c r="D13" s="2">
        <v>2</v>
      </c>
      <c r="E13" s="2">
        <v>8</v>
      </c>
      <c r="F13" s="2">
        <v>11</v>
      </c>
      <c r="G13" s="10">
        <f t="shared" si="0"/>
        <v>27.7</v>
      </c>
      <c r="H13" s="10">
        <f t="shared" si="1"/>
        <v>3.4</v>
      </c>
      <c r="I13" s="10">
        <f t="shared" si="8"/>
        <v>24</v>
      </c>
      <c r="J13" s="10">
        <f t="shared" si="2"/>
        <v>25</v>
      </c>
      <c r="K13">
        <f t="shared" si="9"/>
        <v>80</v>
      </c>
      <c r="L13">
        <f t="shared" si="3"/>
        <v>80</v>
      </c>
      <c r="M13">
        <f t="shared" si="4"/>
        <v>84</v>
      </c>
      <c r="N13">
        <f t="shared" si="5"/>
        <v>83</v>
      </c>
      <c r="O13">
        <f t="shared" si="6"/>
        <v>82</v>
      </c>
      <c r="P13">
        <f t="shared" si="7"/>
        <v>0</v>
      </c>
    </row>
    <row r="14" spans="1:16">
      <c r="A14" s="1">
        <v>1100010653</v>
      </c>
      <c r="B14" s="2" t="s">
        <v>73</v>
      </c>
      <c r="C14" s="2">
        <v>79</v>
      </c>
      <c r="D14" s="2">
        <v>1</v>
      </c>
      <c r="E14" s="2">
        <v>12</v>
      </c>
      <c r="F14" s="2">
        <v>15</v>
      </c>
      <c r="G14" s="10">
        <f t="shared" si="0"/>
        <v>23</v>
      </c>
      <c r="H14" s="10">
        <f t="shared" si="1"/>
        <v>4.7</v>
      </c>
      <c r="I14" s="10">
        <f t="shared" si="8"/>
        <v>26</v>
      </c>
      <c r="J14" s="10">
        <f t="shared" si="2"/>
        <v>29</v>
      </c>
      <c r="K14">
        <f t="shared" si="9"/>
        <v>83</v>
      </c>
      <c r="L14">
        <f t="shared" si="3"/>
        <v>68</v>
      </c>
      <c r="M14">
        <f t="shared" si="4"/>
        <v>91</v>
      </c>
      <c r="N14">
        <f t="shared" si="5"/>
        <v>97</v>
      </c>
      <c r="O14">
        <f t="shared" si="6"/>
        <v>87</v>
      </c>
      <c r="P14">
        <f t="shared" si="7"/>
        <v>1</v>
      </c>
    </row>
    <row r="15" spans="1:16">
      <c r="A15" s="1">
        <v>1100010657</v>
      </c>
      <c r="B15" s="2" t="s">
        <v>74</v>
      </c>
      <c r="C15" s="2">
        <v>97</v>
      </c>
      <c r="D15" s="2">
        <v>2</v>
      </c>
      <c r="E15" s="2">
        <v>9</v>
      </c>
      <c r="F15" s="2">
        <v>23</v>
      </c>
      <c r="G15" s="10">
        <f t="shared" si="0"/>
        <v>28.3</v>
      </c>
      <c r="H15" s="10">
        <f t="shared" si="1"/>
        <v>7.2</v>
      </c>
      <c r="I15" s="10">
        <f t="shared" si="8"/>
        <v>24</v>
      </c>
      <c r="J15" s="10">
        <f t="shared" si="2"/>
        <v>26</v>
      </c>
      <c r="K15">
        <f t="shared" si="9"/>
        <v>86</v>
      </c>
      <c r="L15">
        <f t="shared" si="3"/>
        <v>87</v>
      </c>
      <c r="M15">
        <f t="shared" si="4"/>
        <v>84</v>
      </c>
      <c r="N15">
        <f t="shared" si="5"/>
        <v>87</v>
      </c>
      <c r="O15">
        <f t="shared" si="6"/>
        <v>86</v>
      </c>
      <c r="P15">
        <f t="shared" si="7"/>
        <v>1</v>
      </c>
    </row>
    <row r="16" spans="1:16">
      <c r="A16" s="1">
        <v>1100010662</v>
      </c>
      <c r="B16" s="2" t="s">
        <v>75</v>
      </c>
      <c r="C16" s="2">
        <v>86</v>
      </c>
      <c r="D16" s="2">
        <v>1</v>
      </c>
      <c r="E16" s="2">
        <v>12</v>
      </c>
      <c r="F16" s="2">
        <v>9</v>
      </c>
      <c r="G16" s="10">
        <f t="shared" si="0"/>
        <v>25</v>
      </c>
      <c r="H16" s="10">
        <f t="shared" si="1"/>
        <v>2.8</v>
      </c>
      <c r="I16" s="10">
        <f t="shared" si="8"/>
        <v>26</v>
      </c>
      <c r="J16" s="10">
        <f t="shared" si="2"/>
        <v>29</v>
      </c>
      <c r="K16">
        <f t="shared" si="9"/>
        <v>83</v>
      </c>
      <c r="L16">
        <f t="shared" si="3"/>
        <v>71</v>
      </c>
      <c r="M16">
        <f t="shared" si="4"/>
        <v>91</v>
      </c>
      <c r="N16">
        <f t="shared" si="5"/>
        <v>97</v>
      </c>
      <c r="O16">
        <f t="shared" si="6"/>
        <v>87</v>
      </c>
      <c r="P16">
        <f t="shared" si="7"/>
        <v>1</v>
      </c>
    </row>
    <row r="17" spans="1:16" s="8" customFormat="1">
      <c r="A17" s="6">
        <v>1100010665</v>
      </c>
      <c r="B17" s="7" t="s">
        <v>76</v>
      </c>
      <c r="C17" s="7">
        <v>24</v>
      </c>
      <c r="D17" s="7"/>
      <c r="E17" s="7"/>
      <c r="F17" s="7">
        <v>11</v>
      </c>
      <c r="G17" s="10">
        <f t="shared" si="0"/>
        <v>7</v>
      </c>
      <c r="H17" s="10">
        <f t="shared" si="1"/>
        <v>3.4</v>
      </c>
      <c r="I17" s="10">
        <f t="shared" si="8"/>
        <v>28</v>
      </c>
      <c r="J17" s="10">
        <f t="shared" si="2"/>
        <v>17</v>
      </c>
      <c r="K17" s="8">
        <f t="shared" si="9"/>
        <v>55</v>
      </c>
      <c r="L17">
        <f t="shared" si="3"/>
        <v>21</v>
      </c>
      <c r="M17">
        <f t="shared" si="4"/>
        <v>97</v>
      </c>
      <c r="N17">
        <f t="shared" si="5"/>
        <v>57</v>
      </c>
      <c r="O17">
        <f t="shared" si="6"/>
        <v>58</v>
      </c>
      <c r="P17">
        <f t="shared" si="7"/>
        <v>0</v>
      </c>
    </row>
    <row r="18" spans="1:16">
      <c r="A18" s="1">
        <v>1100010680</v>
      </c>
      <c r="B18" s="2" t="s">
        <v>77</v>
      </c>
      <c r="C18" s="2">
        <v>93</v>
      </c>
      <c r="D18" s="2">
        <v>1</v>
      </c>
      <c r="E18" s="2">
        <v>9</v>
      </c>
      <c r="F18" s="2">
        <v>23</v>
      </c>
      <c r="G18" s="10">
        <f t="shared" si="0"/>
        <v>27.1</v>
      </c>
      <c r="H18" s="10">
        <f t="shared" si="1"/>
        <v>7.2</v>
      </c>
      <c r="I18" s="10">
        <f t="shared" si="8"/>
        <v>26</v>
      </c>
      <c r="J18" s="10">
        <f t="shared" si="2"/>
        <v>26</v>
      </c>
      <c r="K18">
        <f t="shared" si="9"/>
        <v>86</v>
      </c>
      <c r="L18">
        <f t="shared" si="3"/>
        <v>84</v>
      </c>
      <c r="M18">
        <f t="shared" si="4"/>
        <v>91</v>
      </c>
      <c r="N18">
        <f t="shared" si="5"/>
        <v>87</v>
      </c>
      <c r="O18">
        <f t="shared" si="6"/>
        <v>87</v>
      </c>
      <c r="P18">
        <f t="shared" si="7"/>
        <v>1</v>
      </c>
    </row>
    <row r="19" spans="1:16">
      <c r="A19" s="1">
        <v>1100010689</v>
      </c>
      <c r="B19" s="2" t="s">
        <v>78</v>
      </c>
      <c r="C19" s="2">
        <v>93</v>
      </c>
      <c r="D19" s="2">
        <v>1</v>
      </c>
      <c r="E19" s="2">
        <v>11</v>
      </c>
      <c r="F19" s="2">
        <v>28</v>
      </c>
      <c r="G19" s="10">
        <f t="shared" si="0"/>
        <v>27.1</v>
      </c>
      <c r="H19" s="10">
        <f t="shared" si="1"/>
        <v>8.8000000000000007</v>
      </c>
      <c r="I19" s="10">
        <f t="shared" si="8"/>
        <v>26</v>
      </c>
      <c r="J19" s="10">
        <f t="shared" si="2"/>
        <v>28</v>
      </c>
      <c r="K19">
        <f t="shared" si="9"/>
        <v>90</v>
      </c>
      <c r="L19">
        <f t="shared" si="3"/>
        <v>86</v>
      </c>
      <c r="M19">
        <f t="shared" si="4"/>
        <v>91</v>
      </c>
      <c r="N19">
        <f t="shared" si="5"/>
        <v>93</v>
      </c>
      <c r="O19">
        <f t="shared" si="6"/>
        <v>90</v>
      </c>
      <c r="P19">
        <f t="shared" si="7"/>
        <v>1</v>
      </c>
    </row>
    <row r="20" spans="1:16">
      <c r="A20" s="1">
        <v>1100010698</v>
      </c>
      <c r="B20" s="2" t="s">
        <v>79</v>
      </c>
      <c r="C20" s="2">
        <v>102</v>
      </c>
      <c r="D20" s="2">
        <v>2</v>
      </c>
      <c r="E20" s="2">
        <v>8</v>
      </c>
      <c r="F20" s="2">
        <v>18</v>
      </c>
      <c r="G20" s="10">
        <f t="shared" si="0"/>
        <v>29.7</v>
      </c>
      <c r="H20" s="10">
        <f t="shared" si="1"/>
        <v>5.6</v>
      </c>
      <c r="I20" s="10">
        <f t="shared" si="8"/>
        <v>24</v>
      </c>
      <c r="J20" s="10">
        <f t="shared" si="2"/>
        <v>25</v>
      </c>
      <c r="K20">
        <f t="shared" si="9"/>
        <v>84</v>
      </c>
      <c r="L20">
        <f t="shared" si="3"/>
        <v>89</v>
      </c>
      <c r="M20">
        <f t="shared" si="4"/>
        <v>84</v>
      </c>
      <c r="N20">
        <f t="shared" si="5"/>
        <v>83</v>
      </c>
      <c r="O20">
        <f t="shared" si="6"/>
        <v>85</v>
      </c>
      <c r="P20">
        <f t="shared" si="7"/>
        <v>1</v>
      </c>
    </row>
    <row r="21" spans="1:16">
      <c r="A21" s="1">
        <v>1100010699</v>
      </c>
      <c r="B21" s="2" t="s">
        <v>80</v>
      </c>
      <c r="C21" s="2">
        <v>94</v>
      </c>
      <c r="D21" s="2">
        <v>1</v>
      </c>
      <c r="E21" s="2">
        <v>11</v>
      </c>
      <c r="F21" s="2">
        <v>17</v>
      </c>
      <c r="G21" s="10">
        <f t="shared" si="0"/>
        <v>27.4</v>
      </c>
      <c r="H21" s="10">
        <f t="shared" si="1"/>
        <v>5.3</v>
      </c>
      <c r="I21" s="10">
        <f t="shared" si="8"/>
        <v>26</v>
      </c>
      <c r="J21" s="10">
        <f t="shared" si="2"/>
        <v>28</v>
      </c>
      <c r="K21">
        <f t="shared" si="9"/>
        <v>87</v>
      </c>
      <c r="L21">
        <f t="shared" si="3"/>
        <v>82</v>
      </c>
      <c r="M21">
        <f t="shared" si="4"/>
        <v>91</v>
      </c>
      <c r="N21">
        <f t="shared" si="5"/>
        <v>93</v>
      </c>
      <c r="O21">
        <f t="shared" si="6"/>
        <v>89</v>
      </c>
      <c r="P21">
        <f t="shared" si="7"/>
        <v>1</v>
      </c>
    </row>
    <row r="22" spans="1:16">
      <c r="A22" s="1">
        <v>1100010732</v>
      </c>
      <c r="B22" s="2" t="s">
        <v>81</v>
      </c>
      <c r="C22" s="2">
        <v>82</v>
      </c>
      <c r="D22" s="2">
        <v>3</v>
      </c>
      <c r="E22" s="2">
        <v>8</v>
      </c>
      <c r="F22" s="2">
        <v>0</v>
      </c>
      <c r="G22" s="10">
        <f t="shared" si="0"/>
        <v>23.9</v>
      </c>
      <c r="H22" s="10">
        <f t="shared" si="1"/>
        <v>0</v>
      </c>
      <c r="I22" s="10">
        <f t="shared" si="8"/>
        <v>22</v>
      </c>
      <c r="J22" s="10">
        <f t="shared" si="2"/>
        <v>25</v>
      </c>
      <c r="K22">
        <f t="shared" si="9"/>
        <v>71</v>
      </c>
      <c r="L22">
        <f t="shared" si="3"/>
        <v>64</v>
      </c>
      <c r="M22">
        <f t="shared" si="4"/>
        <v>77</v>
      </c>
      <c r="N22">
        <f t="shared" si="5"/>
        <v>83</v>
      </c>
      <c r="O22">
        <f t="shared" si="6"/>
        <v>76</v>
      </c>
      <c r="P22">
        <f t="shared" si="7"/>
        <v>0</v>
      </c>
    </row>
    <row r="23" spans="1:16">
      <c r="A23" s="1">
        <v>1100012716</v>
      </c>
      <c r="B23" s="2" t="s">
        <v>82</v>
      </c>
      <c r="C23" s="2">
        <v>98</v>
      </c>
      <c r="D23" s="2">
        <v>1</v>
      </c>
      <c r="E23" s="2">
        <v>11</v>
      </c>
      <c r="F23" s="2">
        <v>27</v>
      </c>
      <c r="G23" s="10">
        <f t="shared" si="0"/>
        <v>28.5</v>
      </c>
      <c r="H23" s="10">
        <f t="shared" si="1"/>
        <v>8.4</v>
      </c>
      <c r="I23" s="10">
        <f t="shared" si="8"/>
        <v>26</v>
      </c>
      <c r="J23" s="10">
        <f t="shared" si="2"/>
        <v>28</v>
      </c>
      <c r="K23">
        <f t="shared" si="9"/>
        <v>91</v>
      </c>
      <c r="L23">
        <f t="shared" si="3"/>
        <v>89</v>
      </c>
      <c r="M23">
        <f t="shared" si="4"/>
        <v>91</v>
      </c>
      <c r="N23">
        <f t="shared" si="5"/>
        <v>93</v>
      </c>
      <c r="O23">
        <f t="shared" si="6"/>
        <v>91</v>
      </c>
      <c r="P23">
        <f t="shared" si="7"/>
        <v>1</v>
      </c>
    </row>
    <row r="24" spans="1:16">
      <c r="A24" s="1">
        <v>1100012980</v>
      </c>
      <c r="B24" s="2" t="s">
        <v>83</v>
      </c>
      <c r="C24" s="2">
        <v>84</v>
      </c>
      <c r="D24" s="2">
        <v>3</v>
      </c>
      <c r="E24" s="2">
        <v>6</v>
      </c>
      <c r="F24" s="2">
        <v>0</v>
      </c>
      <c r="G24" s="10">
        <f t="shared" si="0"/>
        <v>24.5</v>
      </c>
      <c r="H24" s="10">
        <f t="shared" si="1"/>
        <v>0</v>
      </c>
      <c r="I24" s="10">
        <f t="shared" si="8"/>
        <v>22</v>
      </c>
      <c r="J24" s="10">
        <f t="shared" si="2"/>
        <v>23</v>
      </c>
      <c r="K24">
        <f t="shared" si="9"/>
        <v>70</v>
      </c>
      <c r="L24">
        <f t="shared" si="3"/>
        <v>66</v>
      </c>
      <c r="M24">
        <f t="shared" si="4"/>
        <v>77</v>
      </c>
      <c r="N24">
        <f t="shared" si="5"/>
        <v>77</v>
      </c>
      <c r="O24">
        <f t="shared" si="6"/>
        <v>74</v>
      </c>
      <c r="P24">
        <f t="shared" si="7"/>
        <v>0</v>
      </c>
    </row>
    <row r="25" spans="1:16">
      <c r="A25" s="1">
        <v>1100013724</v>
      </c>
      <c r="B25" s="2" t="s">
        <v>84</v>
      </c>
      <c r="C25" s="2">
        <v>89</v>
      </c>
      <c r="D25" s="2">
        <v>2</v>
      </c>
      <c r="E25" s="2">
        <v>6</v>
      </c>
      <c r="F25" s="2">
        <v>5</v>
      </c>
      <c r="G25" s="10">
        <f t="shared" si="0"/>
        <v>25.9</v>
      </c>
      <c r="H25" s="10">
        <f t="shared" si="1"/>
        <v>1.6</v>
      </c>
      <c r="I25" s="10">
        <f t="shared" si="8"/>
        <v>24</v>
      </c>
      <c r="J25" s="10">
        <f t="shared" si="2"/>
        <v>23</v>
      </c>
      <c r="K25">
        <f t="shared" si="9"/>
        <v>75</v>
      </c>
      <c r="L25">
        <f t="shared" si="3"/>
        <v>72</v>
      </c>
      <c r="M25">
        <f t="shared" si="4"/>
        <v>84</v>
      </c>
      <c r="N25">
        <f t="shared" si="5"/>
        <v>77</v>
      </c>
      <c r="O25">
        <f t="shared" si="6"/>
        <v>78</v>
      </c>
      <c r="P25">
        <f t="shared" si="7"/>
        <v>0</v>
      </c>
    </row>
    <row r="26" spans="1:16">
      <c r="A26" s="1">
        <v>1100017632</v>
      </c>
      <c r="B26" s="2" t="s">
        <v>85</v>
      </c>
      <c r="C26" s="2">
        <v>92</v>
      </c>
      <c r="D26" s="2">
        <v>1</v>
      </c>
      <c r="E26" s="2">
        <v>12</v>
      </c>
      <c r="F26" s="2">
        <v>16</v>
      </c>
      <c r="G26" s="10">
        <f t="shared" si="0"/>
        <v>26.8</v>
      </c>
      <c r="H26" s="10">
        <f t="shared" si="1"/>
        <v>5</v>
      </c>
      <c r="I26" s="10">
        <f t="shared" si="8"/>
        <v>26</v>
      </c>
      <c r="J26" s="10">
        <f t="shared" si="2"/>
        <v>29</v>
      </c>
      <c r="K26">
        <f t="shared" si="9"/>
        <v>87</v>
      </c>
      <c r="L26">
        <f t="shared" si="3"/>
        <v>80</v>
      </c>
      <c r="M26">
        <f t="shared" si="4"/>
        <v>91</v>
      </c>
      <c r="N26">
        <f t="shared" si="5"/>
        <v>97</v>
      </c>
      <c r="O26">
        <f t="shared" si="6"/>
        <v>90</v>
      </c>
      <c r="P26">
        <f t="shared" si="7"/>
        <v>1</v>
      </c>
    </row>
    <row r="27" spans="1:16">
      <c r="A27" s="1">
        <v>1200010605</v>
      </c>
      <c r="B27" s="2" t="s">
        <v>86</v>
      </c>
      <c r="C27" s="2">
        <v>101</v>
      </c>
      <c r="D27" s="2">
        <v>1</v>
      </c>
      <c r="E27" s="2">
        <v>11</v>
      </c>
      <c r="F27" s="2">
        <v>31</v>
      </c>
      <c r="G27" s="10">
        <f t="shared" si="0"/>
        <v>29.4</v>
      </c>
      <c r="H27" s="10">
        <f t="shared" si="1"/>
        <v>9.6999999999999993</v>
      </c>
      <c r="I27" s="10">
        <f t="shared" si="8"/>
        <v>26</v>
      </c>
      <c r="J27" s="10">
        <f t="shared" si="2"/>
        <v>28</v>
      </c>
      <c r="K27">
        <f t="shared" si="9"/>
        <v>93</v>
      </c>
      <c r="L27">
        <f t="shared" si="3"/>
        <v>94</v>
      </c>
      <c r="M27">
        <f t="shared" si="4"/>
        <v>91</v>
      </c>
      <c r="N27">
        <f t="shared" si="5"/>
        <v>93</v>
      </c>
      <c r="O27">
        <f t="shared" si="6"/>
        <v>93</v>
      </c>
      <c r="P27">
        <f t="shared" si="7"/>
        <v>1</v>
      </c>
    </row>
    <row r="28" spans="1:16">
      <c r="A28" s="1">
        <v>1200010619</v>
      </c>
      <c r="B28" s="2" t="s">
        <v>87</v>
      </c>
      <c r="C28" s="2">
        <v>102</v>
      </c>
      <c r="D28" s="2">
        <v>1</v>
      </c>
      <c r="E28" s="2">
        <v>11</v>
      </c>
      <c r="F28" s="2">
        <v>31</v>
      </c>
      <c r="G28" s="10">
        <f t="shared" si="0"/>
        <v>29.7</v>
      </c>
      <c r="H28" s="10">
        <f t="shared" si="1"/>
        <v>9.6999999999999993</v>
      </c>
      <c r="I28" s="10">
        <f t="shared" si="8"/>
        <v>26</v>
      </c>
      <c r="J28" s="10">
        <f t="shared" si="2"/>
        <v>28</v>
      </c>
      <c r="K28">
        <f t="shared" si="9"/>
        <v>93</v>
      </c>
      <c r="L28">
        <f t="shared" si="3"/>
        <v>95</v>
      </c>
      <c r="M28">
        <f t="shared" si="4"/>
        <v>91</v>
      </c>
      <c r="N28">
        <f t="shared" si="5"/>
        <v>93</v>
      </c>
      <c r="O28">
        <f t="shared" si="6"/>
        <v>93</v>
      </c>
      <c r="P28">
        <f t="shared" si="7"/>
        <v>1</v>
      </c>
    </row>
    <row r="29" spans="1:16">
      <c r="A29" s="1">
        <v>1200010644</v>
      </c>
      <c r="B29" s="2" t="s">
        <v>88</v>
      </c>
      <c r="C29" s="2">
        <v>101</v>
      </c>
      <c r="D29" s="2">
        <v>1</v>
      </c>
      <c r="E29" s="2">
        <v>11</v>
      </c>
      <c r="F29" s="2">
        <v>31</v>
      </c>
      <c r="G29" s="10">
        <f t="shared" si="0"/>
        <v>29.4</v>
      </c>
      <c r="H29" s="10">
        <f t="shared" si="1"/>
        <v>9.6999999999999993</v>
      </c>
      <c r="I29" s="10">
        <f t="shared" si="8"/>
        <v>26</v>
      </c>
      <c r="J29" s="10">
        <f t="shared" si="2"/>
        <v>28</v>
      </c>
      <c r="K29">
        <f t="shared" si="9"/>
        <v>93</v>
      </c>
      <c r="L29">
        <f t="shared" si="3"/>
        <v>94</v>
      </c>
      <c r="M29">
        <f t="shared" si="4"/>
        <v>91</v>
      </c>
      <c r="N29">
        <f t="shared" si="5"/>
        <v>93</v>
      </c>
      <c r="O29">
        <f t="shared" si="6"/>
        <v>93</v>
      </c>
      <c r="P29">
        <f t="shared" si="7"/>
        <v>1</v>
      </c>
    </row>
    <row r="30" spans="1:16">
      <c r="A30" s="1">
        <v>1200010646</v>
      </c>
      <c r="B30" s="2" t="s">
        <v>89</v>
      </c>
      <c r="C30" s="2">
        <v>98</v>
      </c>
      <c r="D30" s="2">
        <v>2</v>
      </c>
      <c r="E30" s="2">
        <v>8</v>
      </c>
      <c r="F30" s="2">
        <v>19</v>
      </c>
      <c r="G30" s="10">
        <f t="shared" si="0"/>
        <v>28.5</v>
      </c>
      <c r="H30" s="10">
        <f t="shared" si="1"/>
        <v>5.9</v>
      </c>
      <c r="I30" s="10">
        <f t="shared" si="8"/>
        <v>24</v>
      </c>
      <c r="J30" s="10">
        <f t="shared" si="2"/>
        <v>25</v>
      </c>
      <c r="K30">
        <f t="shared" si="9"/>
        <v>83</v>
      </c>
      <c r="L30">
        <f t="shared" si="3"/>
        <v>86</v>
      </c>
      <c r="M30">
        <f t="shared" si="4"/>
        <v>84</v>
      </c>
      <c r="N30">
        <f t="shared" si="5"/>
        <v>83</v>
      </c>
      <c r="O30">
        <f t="shared" si="6"/>
        <v>84</v>
      </c>
      <c r="P30">
        <f t="shared" si="7"/>
        <v>0</v>
      </c>
    </row>
    <row r="31" spans="1:16" s="8" customFormat="1">
      <c r="A31" s="6">
        <v>1200010662</v>
      </c>
      <c r="B31" s="7" t="s">
        <v>90</v>
      </c>
      <c r="C31" s="7">
        <v>13</v>
      </c>
      <c r="D31" s="7"/>
      <c r="E31" s="7"/>
      <c r="F31" s="7">
        <v>5</v>
      </c>
      <c r="G31" s="10">
        <f t="shared" si="0"/>
        <v>3.8</v>
      </c>
      <c r="H31" s="10">
        <f t="shared" si="1"/>
        <v>1.6</v>
      </c>
      <c r="I31" s="10">
        <f t="shared" si="8"/>
        <v>28</v>
      </c>
      <c r="J31" s="10">
        <f t="shared" si="2"/>
        <v>17</v>
      </c>
      <c r="K31" s="8">
        <f t="shared" si="9"/>
        <v>50</v>
      </c>
      <c r="L31">
        <f t="shared" si="3"/>
        <v>9</v>
      </c>
      <c r="M31">
        <f t="shared" si="4"/>
        <v>97</v>
      </c>
      <c r="N31">
        <f t="shared" si="5"/>
        <v>57</v>
      </c>
      <c r="O31">
        <f t="shared" si="6"/>
        <v>55</v>
      </c>
      <c r="P31">
        <f t="shared" si="7"/>
        <v>0</v>
      </c>
    </row>
    <row r="32" spans="1:16">
      <c r="A32" s="1">
        <v>1200010698</v>
      </c>
      <c r="B32" s="2" t="s">
        <v>91</v>
      </c>
      <c r="C32" s="2">
        <v>87</v>
      </c>
      <c r="D32" s="2">
        <v>2</v>
      </c>
      <c r="E32" s="2">
        <v>6</v>
      </c>
      <c r="F32" s="2">
        <v>15</v>
      </c>
      <c r="G32" s="10">
        <f t="shared" si="0"/>
        <v>25.3</v>
      </c>
      <c r="H32" s="10">
        <f t="shared" si="1"/>
        <v>4.7</v>
      </c>
      <c r="I32" s="10">
        <f t="shared" si="8"/>
        <v>24</v>
      </c>
      <c r="J32" s="10">
        <f t="shared" si="2"/>
        <v>23</v>
      </c>
      <c r="K32">
        <f t="shared" si="9"/>
        <v>77</v>
      </c>
      <c r="L32">
        <f t="shared" si="3"/>
        <v>75</v>
      </c>
      <c r="M32">
        <f t="shared" si="4"/>
        <v>84</v>
      </c>
      <c r="N32">
        <f t="shared" si="5"/>
        <v>77</v>
      </c>
      <c r="O32">
        <f t="shared" si="6"/>
        <v>79</v>
      </c>
      <c r="P32">
        <f t="shared" si="7"/>
        <v>0</v>
      </c>
    </row>
    <row r="33" spans="1:16">
      <c r="A33" s="1">
        <v>1200010714</v>
      </c>
      <c r="B33" s="2" t="s">
        <v>92</v>
      </c>
      <c r="C33" s="2">
        <v>96</v>
      </c>
      <c r="D33" s="2">
        <v>2</v>
      </c>
      <c r="E33" s="2">
        <v>8</v>
      </c>
      <c r="F33" s="2">
        <v>22</v>
      </c>
      <c r="G33" s="10">
        <f t="shared" si="0"/>
        <v>28</v>
      </c>
      <c r="H33" s="10">
        <f t="shared" si="1"/>
        <v>6.9</v>
      </c>
      <c r="I33" s="10">
        <f t="shared" si="8"/>
        <v>24</v>
      </c>
      <c r="J33" s="10">
        <f t="shared" si="2"/>
        <v>25</v>
      </c>
      <c r="K33">
        <f t="shared" si="9"/>
        <v>84</v>
      </c>
      <c r="L33">
        <f t="shared" si="3"/>
        <v>86</v>
      </c>
      <c r="M33">
        <f t="shared" si="4"/>
        <v>84</v>
      </c>
      <c r="N33">
        <f t="shared" si="5"/>
        <v>83</v>
      </c>
      <c r="O33">
        <f t="shared" si="6"/>
        <v>84</v>
      </c>
      <c r="P33">
        <f t="shared" si="7"/>
        <v>0</v>
      </c>
    </row>
    <row r="34" spans="1:16">
      <c r="A34" s="1">
        <v>1200010715</v>
      </c>
      <c r="B34" s="2" t="s">
        <v>93</v>
      </c>
      <c r="C34" s="2">
        <v>98</v>
      </c>
      <c r="D34" s="2">
        <v>2</v>
      </c>
      <c r="E34" s="2">
        <v>8</v>
      </c>
      <c r="F34" s="2">
        <v>22</v>
      </c>
      <c r="G34" s="10">
        <f t="shared" si="0"/>
        <v>28.5</v>
      </c>
      <c r="H34" s="10">
        <f t="shared" si="1"/>
        <v>6.9</v>
      </c>
      <c r="I34" s="10">
        <f t="shared" si="8"/>
        <v>24</v>
      </c>
      <c r="J34" s="10">
        <f t="shared" si="2"/>
        <v>25</v>
      </c>
      <c r="K34">
        <f t="shared" si="9"/>
        <v>84</v>
      </c>
      <c r="L34">
        <f t="shared" si="3"/>
        <v>87</v>
      </c>
      <c r="M34">
        <f t="shared" si="4"/>
        <v>84</v>
      </c>
      <c r="N34">
        <f t="shared" si="5"/>
        <v>83</v>
      </c>
      <c r="O34">
        <f t="shared" si="6"/>
        <v>85</v>
      </c>
      <c r="P34">
        <f t="shared" si="7"/>
        <v>1</v>
      </c>
    </row>
    <row r="35" spans="1:16">
      <c r="A35" s="1">
        <v>1200011835</v>
      </c>
      <c r="B35" s="2" t="s">
        <v>94</v>
      </c>
      <c r="C35" s="2">
        <v>101</v>
      </c>
      <c r="D35" s="2">
        <v>1</v>
      </c>
      <c r="E35" s="2">
        <v>11</v>
      </c>
      <c r="F35" s="2">
        <v>31</v>
      </c>
      <c r="G35" s="10">
        <f t="shared" si="0"/>
        <v>29.4</v>
      </c>
      <c r="H35" s="10">
        <f t="shared" si="1"/>
        <v>9.6999999999999993</v>
      </c>
      <c r="I35" s="10">
        <f t="shared" si="8"/>
        <v>26</v>
      </c>
      <c r="J35" s="10">
        <f t="shared" si="2"/>
        <v>28</v>
      </c>
      <c r="K35">
        <f t="shared" si="9"/>
        <v>93</v>
      </c>
      <c r="L35">
        <f t="shared" si="3"/>
        <v>94</v>
      </c>
      <c r="M35">
        <f t="shared" si="4"/>
        <v>91</v>
      </c>
      <c r="N35">
        <f t="shared" si="5"/>
        <v>93</v>
      </c>
      <c r="O35">
        <f t="shared" si="6"/>
        <v>93</v>
      </c>
      <c r="P35">
        <f t="shared" si="7"/>
        <v>1</v>
      </c>
    </row>
    <row r="36" spans="1:16">
      <c r="A36" s="1">
        <v>1100017626</v>
      </c>
      <c r="B36" s="2" t="s">
        <v>95</v>
      </c>
      <c r="C36" s="2">
        <v>87.5</v>
      </c>
      <c r="D36" s="2">
        <v>3</v>
      </c>
      <c r="E36" s="2">
        <v>6</v>
      </c>
      <c r="F36" s="2">
        <v>2</v>
      </c>
      <c r="G36" s="10">
        <f t="shared" si="0"/>
        <v>25.5</v>
      </c>
      <c r="H36" s="10">
        <f t="shared" si="1"/>
        <v>0.6</v>
      </c>
      <c r="I36" s="10">
        <f t="shared" si="8"/>
        <v>22</v>
      </c>
      <c r="J36" s="10">
        <f t="shared" si="2"/>
        <v>23</v>
      </c>
      <c r="K36">
        <f t="shared" si="9"/>
        <v>71</v>
      </c>
      <c r="L36">
        <f t="shared" si="3"/>
        <v>70</v>
      </c>
      <c r="M36">
        <f t="shared" si="4"/>
        <v>77</v>
      </c>
      <c r="N36">
        <f t="shared" si="5"/>
        <v>77</v>
      </c>
      <c r="O36">
        <f t="shared" si="6"/>
        <v>75</v>
      </c>
      <c r="P36">
        <f t="shared" si="7"/>
        <v>0</v>
      </c>
    </row>
    <row r="37" spans="1:16">
      <c r="A37" s="1">
        <v>1100017672</v>
      </c>
      <c r="B37" s="2" t="s">
        <v>96</v>
      </c>
      <c r="C37" s="2">
        <v>87</v>
      </c>
      <c r="D37" s="2">
        <v>2</v>
      </c>
      <c r="E37" s="2">
        <v>6</v>
      </c>
      <c r="F37" s="2">
        <v>12</v>
      </c>
      <c r="G37" s="10">
        <f t="shared" si="0"/>
        <v>25.3</v>
      </c>
      <c r="H37" s="10">
        <f t="shared" si="1"/>
        <v>3.8</v>
      </c>
      <c r="I37" s="10">
        <f t="shared" si="8"/>
        <v>24</v>
      </c>
      <c r="J37" s="10">
        <f t="shared" si="2"/>
        <v>23</v>
      </c>
      <c r="K37">
        <f t="shared" si="9"/>
        <v>76</v>
      </c>
      <c r="L37">
        <f t="shared" si="3"/>
        <v>74</v>
      </c>
      <c r="M37">
        <f t="shared" si="4"/>
        <v>84</v>
      </c>
      <c r="N37">
        <f t="shared" si="5"/>
        <v>77</v>
      </c>
      <c r="O37">
        <f t="shared" si="6"/>
        <v>78</v>
      </c>
      <c r="P37">
        <f t="shared" si="7"/>
        <v>0</v>
      </c>
    </row>
    <row r="38" spans="1:16">
      <c r="A38" s="1">
        <v>1401110054</v>
      </c>
      <c r="B38" s="2" t="s">
        <v>97</v>
      </c>
      <c r="C38" s="2">
        <v>88</v>
      </c>
      <c r="D38" s="2">
        <v>2</v>
      </c>
      <c r="E38" s="2">
        <v>8</v>
      </c>
      <c r="F38" s="2">
        <v>18</v>
      </c>
      <c r="G38" s="10">
        <f t="shared" si="0"/>
        <v>25.6</v>
      </c>
      <c r="H38" s="10">
        <f t="shared" si="1"/>
        <v>5.6</v>
      </c>
      <c r="I38" s="10">
        <f t="shared" si="8"/>
        <v>24</v>
      </c>
      <c r="J38" s="10">
        <f t="shared" si="2"/>
        <v>25</v>
      </c>
      <c r="K38">
        <f t="shared" si="9"/>
        <v>80</v>
      </c>
      <c r="L38">
        <f t="shared" si="3"/>
        <v>77</v>
      </c>
      <c r="M38">
        <f t="shared" si="4"/>
        <v>84</v>
      </c>
      <c r="N38">
        <f t="shared" si="5"/>
        <v>83</v>
      </c>
      <c r="O38">
        <f t="shared" si="6"/>
        <v>82</v>
      </c>
    </row>
    <row r="39" spans="1:16">
      <c r="A39" s="1">
        <v>1301210056</v>
      </c>
      <c r="B39" s="2" t="s">
        <v>98</v>
      </c>
      <c r="C39" s="2">
        <v>99</v>
      </c>
      <c r="D39" s="2">
        <v>3</v>
      </c>
      <c r="E39" s="2">
        <v>7</v>
      </c>
      <c r="F39" s="2">
        <v>11</v>
      </c>
      <c r="G39" s="10">
        <f t="shared" si="0"/>
        <v>28.8</v>
      </c>
      <c r="H39" s="10">
        <f t="shared" si="1"/>
        <v>3.4</v>
      </c>
      <c r="I39" s="10">
        <f t="shared" si="8"/>
        <v>22</v>
      </c>
      <c r="J39" s="10">
        <f t="shared" si="2"/>
        <v>24</v>
      </c>
      <c r="K39">
        <f t="shared" si="9"/>
        <v>78</v>
      </c>
      <c r="L39">
        <f t="shared" si="3"/>
        <v>83</v>
      </c>
      <c r="M39">
        <f t="shared" si="4"/>
        <v>77</v>
      </c>
      <c r="N39">
        <f t="shared" si="5"/>
        <v>80</v>
      </c>
      <c r="O39">
        <f t="shared" si="6"/>
        <v>80</v>
      </c>
      <c r="P39">
        <f t="shared" si="7"/>
        <v>0</v>
      </c>
    </row>
    <row r="40" spans="1:16">
      <c r="A40" s="1">
        <v>1301210057</v>
      </c>
      <c r="B40" s="2" t="s">
        <v>99</v>
      </c>
      <c r="C40" s="2">
        <v>96</v>
      </c>
      <c r="D40" s="2">
        <v>3</v>
      </c>
      <c r="E40" s="2">
        <v>7</v>
      </c>
      <c r="F40" s="2">
        <v>0</v>
      </c>
      <c r="G40" s="10">
        <f t="shared" si="0"/>
        <v>28</v>
      </c>
      <c r="H40" s="10">
        <f t="shared" si="1"/>
        <v>0</v>
      </c>
      <c r="I40" s="10">
        <f t="shared" si="8"/>
        <v>22</v>
      </c>
      <c r="J40" s="10">
        <f>E40+17</f>
        <v>24</v>
      </c>
      <c r="K40">
        <f t="shared" si="9"/>
        <v>74</v>
      </c>
      <c r="L40">
        <f t="shared" si="3"/>
        <v>76</v>
      </c>
      <c r="M40">
        <f t="shared" si="4"/>
        <v>77</v>
      </c>
      <c r="N40">
        <f t="shared" si="5"/>
        <v>80</v>
      </c>
      <c r="O40">
        <f t="shared" si="6"/>
        <v>78</v>
      </c>
      <c r="P40">
        <f t="shared" si="7"/>
        <v>0</v>
      </c>
    </row>
    <row r="41" spans="1:16">
      <c r="A41" s="1" t="s">
        <v>61</v>
      </c>
      <c r="C41" s="2">
        <v>103</v>
      </c>
      <c r="E41" s="2">
        <v>10</v>
      </c>
      <c r="F41" s="2">
        <v>32</v>
      </c>
    </row>
    <row r="42" spans="1:16">
      <c r="A42" s="1"/>
      <c r="K42">
        <f>MIN(K3:K40)</f>
        <v>50</v>
      </c>
      <c r="P42">
        <f>SUM(P3:P40)/37</f>
        <v>0.48648648648648651</v>
      </c>
    </row>
    <row r="43" spans="1:16">
      <c r="A43" s="1"/>
      <c r="K43" s="5"/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2015-03-11T14:43:16Z</dcterms:modified>
</cp:coreProperties>
</file>