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ielem/Dropbox/Lavoro/Milano-Politecnico/Didattica/FinanzaComputazionale/2024/Lecture01/"/>
    </mc:Choice>
  </mc:AlternateContent>
  <xr:revisionPtr revIDLastSave="0" documentId="13_ncr:1_{CB4207ED-66CE-114F-A502-A055D9B2FA8B}" xr6:coauthVersionLast="47" xr6:coauthVersionMax="47" xr10:uidLastSave="{00000000-0000-0000-0000-000000000000}"/>
  <bookViews>
    <workbookView xWindow="0" yWindow="0" windowWidth="38400" windowHeight="21600" activeTab="2" xr2:uid="{00000000-000D-0000-FFFF-FFFF00000000}"/>
  </bookViews>
  <sheets>
    <sheet name="Price" sheetId="2" r:id="rId1"/>
    <sheet name="Historical" sheetId="3" r:id="rId2"/>
    <sheet name="European" sheetId="4" r:id="rId3"/>
  </sheets>
  <definedNames>
    <definedName name="chartTableData">Price!$A$11:$E$15</definedName>
    <definedName name="chartTableHeader">Price!$A$10:$E$10</definedName>
    <definedName name="chartTableName">Price!$A$9:$A$9</definedName>
    <definedName name="chartTableTotal">Price!$B$9:$B$9</definedName>
    <definedName name="CLS">Price!$B$27:$B$535</definedName>
    <definedName name="DAT">Price!$A$27:$A$535</definedName>
    <definedName name="filterValues">Price!$A$4:$A$6</definedName>
    <definedName name="FLOW">Price!$J$27:$J$535</definedName>
    <definedName name="HIG">Price!$G$27:$G$535</definedName>
    <definedName name="LOW">Price!$F$27:$F$535</definedName>
    <definedName name="NET">Price!$C$27:$C$535</definedName>
    <definedName name="OPN">Price!$E$27:$E$535</definedName>
    <definedName name="PCC">Price!$D$27:$D$535</definedName>
    <definedName name="phTableData">Price!$A$27:$J$535</definedName>
    <definedName name="phTableHeader">Price!$A$26:$J$26</definedName>
    <definedName name="phTableName">Price!$A$25:$A$25</definedName>
    <definedName name="sheetHeader">Price!$A$1:$A$1</definedName>
    <definedName name="statPriceChangeTableData">Price!$K$20:$M$22</definedName>
    <definedName name="statPriceChangeTableHeader">Price!$K$19:$M$19</definedName>
    <definedName name="statPriceTableData">Price!$A$20:$C$22</definedName>
    <definedName name="statPriceTableHeader">Price!$A$19:$C$19</definedName>
    <definedName name="statTableName">Price!$A$18:$A$18</definedName>
    <definedName name="statTurnoverTableData">Price!$N$20:$P$22</definedName>
    <definedName name="statTurnoverTableHeader">Price!$N$19:$P$19</definedName>
    <definedName name="statUpDownTableData">Price!$I$20:$J$22</definedName>
    <definedName name="statUpDownTableHeader">Price!$I$19:$J$19</definedName>
    <definedName name="statVolumeTableData">Price!$D$20:$H$22</definedName>
    <definedName name="statVolumeTableHeader">Price!$D$19:$H$19</definedName>
    <definedName name="TRNOVR_UNS">Price!$I$27:$I$535</definedName>
    <definedName name="VOL">Price!$H$27:$H$535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7" i="3"/>
  <c r="F6" i="3"/>
  <c r="F3" i="3"/>
  <c r="F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2" i="3"/>
</calcChain>
</file>

<file path=xl/sharedStrings.xml><?xml version="1.0" encoding="utf-8"?>
<sst xmlns="http://schemas.openxmlformats.org/spreadsheetml/2006/main" count="72" uniqueCount="56">
  <si>
    <t>Intesa Sanpaolo SpA | Price History                                          17-Sep-2024 11:58</t>
  </si>
  <si>
    <t>ISP.MI</t>
  </si>
  <si>
    <t>Interval: Daily</t>
  </si>
  <si>
    <t>History Period: 2 Years</t>
  </si>
  <si>
    <t>VAP: Total</t>
  </si>
  <si>
    <t>Price</t>
  </si>
  <si>
    <t>Volume</t>
  </si>
  <si>
    <t>%Volume</t>
  </si>
  <si>
    <t>Count</t>
  </si>
  <si>
    <t>%Count</t>
  </si>
  <si>
    <t>3.5000 - 4.0000</t>
  </si>
  <si>
    <t>3.0000 - 3.5000</t>
  </si>
  <si>
    <t>2.5000 - 3.0000</t>
  </si>
  <si>
    <t>2.0000 - 2.5000</t>
  </si>
  <si>
    <t>1.5000 - 2.0000</t>
  </si>
  <si>
    <t>ISP.MI Statistics     Daily     2 Years</t>
  </si>
  <si>
    <t>Up/Down</t>
  </si>
  <si>
    <t>Price Change (Close-Close)</t>
  </si>
  <si>
    <t>Turnover</t>
  </si>
  <si>
    <t>High</t>
  </si>
  <si>
    <t>Max</t>
  </si>
  <si>
    <t>Advancing</t>
  </si>
  <si>
    <t>Up</t>
  </si>
  <si>
    <t>Low</t>
  </si>
  <si>
    <t>Min</t>
  </si>
  <si>
    <t>Declining</t>
  </si>
  <si>
    <t>Down</t>
  </si>
  <si>
    <t>Avg</t>
  </si>
  <si>
    <t>Total</t>
  </si>
  <si>
    <t>Unch</t>
  </si>
  <si>
    <t>Period</t>
  </si>
  <si>
    <t>2 Years</t>
  </si>
  <si>
    <t>ISP.MI History     Daily     2 Years</t>
  </si>
  <si>
    <t>Exchange Date</t>
  </si>
  <si>
    <t>Close</t>
  </si>
  <si>
    <t>Net</t>
  </si>
  <si>
    <t>%Chg</t>
  </si>
  <si>
    <t>Open</t>
  </si>
  <si>
    <t>Turnover - EUR</t>
  </si>
  <si>
    <t>Flow</t>
  </si>
  <si>
    <t>Return</t>
  </si>
  <si>
    <t>log-return</t>
  </si>
  <si>
    <t>Expected Value</t>
  </si>
  <si>
    <t>Variance</t>
  </si>
  <si>
    <t>(mu-sigma^2/2)Dt</t>
  </si>
  <si>
    <t>sigma^2 Dt</t>
  </si>
  <si>
    <t>Dt=1 day</t>
  </si>
  <si>
    <t>sigma</t>
  </si>
  <si>
    <t>mu</t>
  </si>
  <si>
    <t>Historical Estimation</t>
  </si>
  <si>
    <t>19-dec-2025</t>
  </si>
  <si>
    <t>21-march-2025</t>
  </si>
  <si>
    <t>Put</t>
  </si>
  <si>
    <t>Strike</t>
  </si>
  <si>
    <t>Put/Call</t>
  </si>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</sst>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\-#,##0;#,##0;&quot;--&quot;"/>
    <numFmt numFmtId="165" formatCode="#,##0.00%;\-#,##0.00%;#,##0.00%;&quot;--&quot;"/>
    <numFmt numFmtId="166" formatCode="#,##0.0000;\-#,##0.0000;#,##0.0000;&quot;--&quot;"/>
    <numFmt numFmtId="167" formatCode="dd\-mmm\-yyyy"/>
    <numFmt numFmtId="168" formatCode="\+#,##0.0000%;\-#,##0.0000%;#,##0.0000%;&quot;--&quot;"/>
    <numFmt numFmtId="169" formatCode="\+#,##0.0000;\-#,##0.0000;#,##0.00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5" xfId="0" applyFont="1" applyBorder="1" applyAlignment="1">
      <alignment horizontal="right"/>
    </xf>
    <xf numFmtId="166" fontId="1" fillId="0" borderId="6" xfId="0" applyNumberFormat="1" applyFont="1" applyBorder="1" applyAlignment="1">
      <alignment horizontal="right"/>
    </xf>
    <xf numFmtId="167" fontId="1" fillId="0" borderId="7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7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167" fontId="1" fillId="0" borderId="10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7" fontId="1" fillId="0" borderId="9" xfId="0" applyNumberFormat="1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6" fontId="1" fillId="0" borderId="12" xfId="0" applyNumberFormat="1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168" fontId="1" fillId="0" borderId="12" xfId="0" applyNumberFormat="1" applyFont="1" applyBorder="1" applyAlignment="1">
      <alignment horizontal="right"/>
    </xf>
    <xf numFmtId="49" fontId="1" fillId="0" borderId="13" xfId="0" applyNumberFormat="1" applyFont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167" fontId="1" fillId="0" borderId="1" xfId="0" applyNumberFormat="1" applyFont="1" applyBorder="1"/>
    <xf numFmtId="166" fontId="1" fillId="0" borderId="1" xfId="0" applyNumberFormat="1" applyFont="1" applyBorder="1"/>
    <xf numFmtId="169" fontId="1" fillId="0" borderId="1" xfId="0" applyNumberFormat="1" applyFont="1" applyBorder="1"/>
    <xf numFmtId="168" fontId="1" fillId="0" borderId="1" xfId="0" applyNumberFormat="1" applyFont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35"/>
  <sheetViews>
    <sheetView topLeftCell="A20" zoomScale="200" zoomScaleNormal="200" workbookViewId="0">
      <selection activeCell="B27" sqref="B27:B29"/>
    </sheetView>
  </sheetViews>
  <sheetFormatPr baseColWidth="10" defaultColWidth="9.1640625" defaultRowHeight="14" x14ac:dyDescent="0.2"/>
  <cols>
    <col min="1" max="1" width="20.6640625" style="1" customWidth="1"/>
    <col min="2" max="2" width="13.83203125" style="1" customWidth="1"/>
    <col min="3" max="3" width="10.83203125" style="1" customWidth="1"/>
    <col min="4" max="4" width="9.1640625" style="1" customWidth="1"/>
    <col min="5" max="5" width="11.5" style="1" customWidth="1"/>
    <col min="6" max="6" width="11.83203125" style="1" customWidth="1"/>
    <col min="7" max="7" width="9.83203125" style="1" customWidth="1"/>
    <col min="8" max="8" width="13.83203125" style="1" customWidth="1"/>
    <col min="9" max="9" width="15.83203125" style="1" customWidth="1"/>
    <col min="10" max="10" width="18.1640625" style="1" customWidth="1"/>
    <col min="11" max="11" width="6.33203125" style="1" customWidth="1"/>
    <col min="12" max="12" width="9.5" style="1" customWidth="1"/>
    <col min="13" max="13" width="11.83203125" style="1" customWidth="1"/>
    <col min="14" max="14" width="5.1640625" style="1" customWidth="1"/>
    <col min="15" max="15" width="15.83203125" style="1" customWidth="1"/>
    <col min="16" max="16" width="11.83203125" style="1" customWidth="1"/>
    <col min="17" max="17" width="9.1640625" style="1" customWidth="1"/>
    <col min="18" max="16384" width="9.1640625" style="1"/>
  </cols>
  <sheetData>
    <row r="1" spans="1:5" x14ac:dyDescent="0.2">
      <c r="A1" s="2" t="s">
        <v>0</v>
      </c>
    </row>
    <row r="4" spans="1:5" x14ac:dyDescent="0.2">
      <c r="A4" s="1" t="s">
        <v>1</v>
      </c>
    </row>
    <row r="5" spans="1:5" x14ac:dyDescent="0.2">
      <c r="A5" s="1" t="s">
        <v>2</v>
      </c>
    </row>
    <row r="6" spans="1:5" x14ac:dyDescent="0.2">
      <c r="A6" s="1" t="s">
        <v>3</v>
      </c>
    </row>
    <row r="9" spans="1:5" x14ac:dyDescent="0.2">
      <c r="A9" s="2" t="s">
        <v>4</v>
      </c>
      <c r="B9" s="3">
        <v>45740362376</v>
      </c>
    </row>
    <row r="10" spans="1:5" x14ac:dyDescent="0.2">
      <c r="A10" s="4" t="s">
        <v>5</v>
      </c>
      <c r="B10" s="5" t="s">
        <v>6</v>
      </c>
      <c r="C10" s="5" t="s">
        <v>7</v>
      </c>
      <c r="D10" s="5" t="s">
        <v>8</v>
      </c>
      <c r="E10" s="5" t="s">
        <v>9</v>
      </c>
    </row>
    <row r="11" spans="1:5" x14ac:dyDescent="0.2">
      <c r="A11" s="6" t="s">
        <v>10</v>
      </c>
      <c r="B11" s="7">
        <v>5691848008</v>
      </c>
      <c r="C11" s="8">
        <v>0.12443819227340699</v>
      </c>
      <c r="D11" s="6">
        <v>83</v>
      </c>
      <c r="E11" s="8">
        <v>0.163064833005894</v>
      </c>
    </row>
    <row r="12" spans="1:5" x14ac:dyDescent="0.2">
      <c r="A12" s="6" t="s">
        <v>11</v>
      </c>
      <c r="B12" s="7">
        <v>5244448437</v>
      </c>
      <c r="C12" s="8">
        <v>0.114656906167227</v>
      </c>
      <c r="D12" s="6">
        <v>55</v>
      </c>
      <c r="E12" s="8">
        <v>0.108055009823183</v>
      </c>
    </row>
    <row r="13" spans="1:5" x14ac:dyDescent="0.2">
      <c r="A13" s="6" t="s">
        <v>12</v>
      </c>
      <c r="B13" s="7">
        <v>10378036281</v>
      </c>
      <c r="C13" s="8">
        <v>0.226890119402407</v>
      </c>
      <c r="D13" s="6">
        <v>115</v>
      </c>
      <c r="E13" s="8">
        <v>0.22593320235756401</v>
      </c>
    </row>
    <row r="14" spans="1:5" x14ac:dyDescent="0.2">
      <c r="A14" s="6" t="s">
        <v>13</v>
      </c>
      <c r="B14" s="7">
        <v>20823913551</v>
      </c>
      <c r="C14" s="8">
        <v>0.45526341439582302</v>
      </c>
      <c r="D14" s="6">
        <v>221</v>
      </c>
      <c r="E14" s="8">
        <v>0.434184675834971</v>
      </c>
    </row>
    <row r="15" spans="1:5" x14ac:dyDescent="0.2">
      <c r="A15" s="6" t="s">
        <v>14</v>
      </c>
      <c r="B15" s="7">
        <v>3602116099</v>
      </c>
      <c r="C15" s="8">
        <v>7.8751367761135893E-2</v>
      </c>
      <c r="D15" s="6">
        <v>35</v>
      </c>
      <c r="E15" s="8">
        <v>6.8762278978389005E-2</v>
      </c>
    </row>
    <row r="18" spans="1:16" x14ac:dyDescent="0.2">
      <c r="A18" s="2" t="s">
        <v>15</v>
      </c>
    </row>
    <row r="19" spans="1:16" x14ac:dyDescent="0.2">
      <c r="A19" s="40" t="s">
        <v>5</v>
      </c>
      <c r="B19" s="41"/>
      <c r="C19" s="42"/>
      <c r="D19" s="40" t="s">
        <v>6</v>
      </c>
      <c r="E19" s="41"/>
      <c r="F19" s="41"/>
      <c r="G19" s="41"/>
      <c r="H19" s="42"/>
      <c r="I19" s="40" t="s">
        <v>16</v>
      </c>
      <c r="J19" s="42"/>
      <c r="K19" s="40" t="s">
        <v>17</v>
      </c>
      <c r="L19" s="41"/>
      <c r="M19" s="41"/>
      <c r="N19" s="40" t="s">
        <v>18</v>
      </c>
      <c r="O19" s="41"/>
      <c r="P19" s="42"/>
    </row>
    <row r="20" spans="1:16" x14ac:dyDescent="0.2">
      <c r="A20" s="9" t="s">
        <v>19</v>
      </c>
      <c r="B20" s="10">
        <v>3.8355000000000001</v>
      </c>
      <c r="C20" s="11">
        <v>45504</v>
      </c>
      <c r="D20" s="9" t="s">
        <v>20</v>
      </c>
      <c r="E20" s="12">
        <v>376391539</v>
      </c>
      <c r="F20" s="13">
        <v>45146</v>
      </c>
      <c r="G20" s="14" t="s">
        <v>21</v>
      </c>
      <c r="H20" s="15">
        <v>25330043110</v>
      </c>
      <c r="I20" s="9" t="s">
        <v>22</v>
      </c>
      <c r="J20" s="16">
        <v>286</v>
      </c>
      <c r="K20" s="9" t="s">
        <v>22</v>
      </c>
      <c r="L20" s="17">
        <v>4.8436230706742398E-2</v>
      </c>
      <c r="M20" s="11">
        <v>44869</v>
      </c>
      <c r="N20" s="9" t="s">
        <v>20</v>
      </c>
      <c r="O20" s="10">
        <v>887607361.01549995</v>
      </c>
      <c r="P20" s="11">
        <v>45146</v>
      </c>
    </row>
    <row r="21" spans="1:16" x14ac:dyDescent="0.2">
      <c r="A21" s="18" t="s">
        <v>23</v>
      </c>
      <c r="B21" s="19">
        <v>1.635</v>
      </c>
      <c r="C21" s="20">
        <v>44833</v>
      </c>
      <c r="D21" s="18" t="s">
        <v>24</v>
      </c>
      <c r="E21" s="21">
        <v>24897624</v>
      </c>
      <c r="F21" s="22">
        <v>45530</v>
      </c>
      <c r="G21" s="23" t="s">
        <v>25</v>
      </c>
      <c r="H21" s="24">
        <v>20209106965</v>
      </c>
      <c r="I21" s="18" t="s">
        <v>26</v>
      </c>
      <c r="J21" s="25">
        <v>220</v>
      </c>
      <c r="K21" s="18" t="s">
        <v>26</v>
      </c>
      <c r="L21" s="26">
        <v>-8.6718749999999997E-2</v>
      </c>
      <c r="M21" s="20">
        <v>45146</v>
      </c>
      <c r="N21" s="18" t="s">
        <v>24</v>
      </c>
      <c r="O21" s="19">
        <v>65455987.909500003</v>
      </c>
      <c r="P21" s="20">
        <v>44923</v>
      </c>
    </row>
    <row r="22" spans="1:16" x14ac:dyDescent="0.2">
      <c r="A22" s="27" t="s">
        <v>27</v>
      </c>
      <c r="B22" s="28">
        <v>2.69091669941061</v>
      </c>
      <c r="C22" s="29"/>
      <c r="D22" s="27" t="s">
        <v>27</v>
      </c>
      <c r="E22" s="30">
        <v>89863187.379174903</v>
      </c>
      <c r="F22" s="31"/>
      <c r="G22" s="31" t="s">
        <v>28</v>
      </c>
      <c r="H22" s="32">
        <v>45740362376</v>
      </c>
      <c r="I22" s="27" t="s">
        <v>29</v>
      </c>
      <c r="J22" s="29">
        <v>2</v>
      </c>
      <c r="K22" s="27" t="s">
        <v>30</v>
      </c>
      <c r="L22" s="33">
        <v>0.95207267411506702</v>
      </c>
      <c r="M22" s="34" t="s">
        <v>31</v>
      </c>
      <c r="N22" s="27" t="s">
        <v>27</v>
      </c>
      <c r="O22" s="28">
        <v>237079594.699222</v>
      </c>
      <c r="P22" s="29"/>
    </row>
    <row r="25" spans="1:16" x14ac:dyDescent="0.2">
      <c r="A25" s="2" t="s">
        <v>32</v>
      </c>
    </row>
    <row r="26" spans="1:16" x14ac:dyDescent="0.2">
      <c r="A26" s="35" t="s">
        <v>33</v>
      </c>
      <c r="B26" s="35" t="s">
        <v>34</v>
      </c>
      <c r="C26" s="35" t="s">
        <v>35</v>
      </c>
      <c r="D26" s="35" t="s">
        <v>36</v>
      </c>
      <c r="E26" s="35" t="s">
        <v>37</v>
      </c>
      <c r="F26" s="35" t="s">
        <v>23</v>
      </c>
      <c r="G26" s="35" t="s">
        <v>19</v>
      </c>
      <c r="H26" s="35" t="s">
        <v>6</v>
      </c>
      <c r="I26" s="35" t="s">
        <v>38</v>
      </c>
      <c r="J26" s="5" t="s">
        <v>39</v>
      </c>
    </row>
    <row r="27" spans="1:16" x14ac:dyDescent="0.2">
      <c r="A27" s="36">
        <v>45551</v>
      </c>
      <c r="B27" s="37">
        <v>3.7389999999999999</v>
      </c>
      <c r="C27" s="38">
        <v>-1.6E-2</v>
      </c>
      <c r="D27" s="39">
        <v>-4.2609853528628502E-3</v>
      </c>
      <c r="E27" s="37">
        <v>3.7290000000000001</v>
      </c>
      <c r="F27" s="37">
        <v>3.7130000000000001</v>
      </c>
      <c r="G27" s="37">
        <v>3.762</v>
      </c>
      <c r="H27" s="7">
        <v>50969218</v>
      </c>
      <c r="I27" s="37">
        <v>190388480.68450001</v>
      </c>
      <c r="J27" s="37">
        <v>14640070416.540899</v>
      </c>
    </row>
    <row r="28" spans="1:16" x14ac:dyDescent="0.2">
      <c r="A28" s="36">
        <v>45548</v>
      </c>
      <c r="B28" s="37">
        <v>3.7549999999999999</v>
      </c>
      <c r="C28" s="38">
        <v>2.0999999999999901E-2</v>
      </c>
      <c r="D28" s="39">
        <v>5.6239957150508602E-3</v>
      </c>
      <c r="E28" s="37">
        <v>3.7370000000000001</v>
      </c>
      <c r="F28" s="37">
        <v>3.726</v>
      </c>
      <c r="G28" s="37">
        <v>3.758</v>
      </c>
      <c r="H28" s="7">
        <v>45003229</v>
      </c>
      <c r="I28" s="37">
        <v>168560672.97099999</v>
      </c>
      <c r="J28" s="37">
        <v>14830458897.225401</v>
      </c>
    </row>
    <row r="29" spans="1:16" x14ac:dyDescent="0.2">
      <c r="A29" s="36">
        <v>45547</v>
      </c>
      <c r="B29" s="37">
        <v>3.734</v>
      </c>
      <c r="C29" s="38">
        <v>3.85E-2</v>
      </c>
      <c r="D29" s="39">
        <v>1.04180760384251E-2</v>
      </c>
      <c r="E29" s="37">
        <v>3.738</v>
      </c>
      <c r="F29" s="37">
        <v>3.681</v>
      </c>
      <c r="G29" s="37">
        <v>3.7450000000000001</v>
      </c>
      <c r="H29" s="7">
        <v>56689309</v>
      </c>
      <c r="I29" s="37">
        <v>211256617.58149999</v>
      </c>
      <c r="J29" s="37">
        <v>14661898224.2544</v>
      </c>
    </row>
    <row r="30" spans="1:16" x14ac:dyDescent="0.2">
      <c r="A30" s="36">
        <v>45546</v>
      </c>
      <c r="B30" s="37">
        <v>3.6955</v>
      </c>
      <c r="C30" s="38">
        <v>6.4999999999999503E-3</v>
      </c>
      <c r="D30" s="39">
        <v>1.7619951206288801E-3</v>
      </c>
      <c r="E30" s="37">
        <v>3.7044999999999999</v>
      </c>
      <c r="F30" s="37">
        <v>3.6749999999999998</v>
      </c>
      <c r="G30" s="37">
        <v>3.74</v>
      </c>
      <c r="H30" s="7">
        <v>59291572</v>
      </c>
      <c r="I30" s="37">
        <v>219502542.08559999</v>
      </c>
      <c r="J30" s="37">
        <v>14450641606.672899</v>
      </c>
    </row>
    <row r="31" spans="1:16" x14ac:dyDescent="0.2">
      <c r="A31" s="36">
        <v>45545</v>
      </c>
      <c r="B31" s="37">
        <v>3.6890000000000001</v>
      </c>
      <c r="C31" s="38">
        <v>-3.7500000000000103E-2</v>
      </c>
      <c r="D31" s="39">
        <v>-1.00630618542869E-2</v>
      </c>
      <c r="E31" s="37">
        <v>3.7294999999999998</v>
      </c>
      <c r="F31" s="37">
        <v>3.6850000000000001</v>
      </c>
      <c r="G31" s="37">
        <v>3.7530000000000001</v>
      </c>
      <c r="H31" s="7">
        <v>68539163</v>
      </c>
      <c r="I31" s="37">
        <v>254606514.7141</v>
      </c>
      <c r="J31" s="37">
        <v>14231139064.587299</v>
      </c>
    </row>
    <row r="32" spans="1:16" x14ac:dyDescent="0.2">
      <c r="A32" s="36">
        <v>45544</v>
      </c>
      <c r="B32" s="37">
        <v>3.7265000000000001</v>
      </c>
      <c r="C32" s="38">
        <v>6.0000000000000102E-2</v>
      </c>
      <c r="D32" s="39">
        <v>1.6364380199100002E-2</v>
      </c>
      <c r="E32" s="37">
        <v>3.6850000000000001</v>
      </c>
      <c r="F32" s="37">
        <v>3.68</v>
      </c>
      <c r="G32" s="37">
        <v>3.7364999999999999</v>
      </c>
      <c r="H32" s="7">
        <v>51001701</v>
      </c>
      <c r="I32" s="37">
        <v>189661875.61050001</v>
      </c>
      <c r="J32" s="37">
        <v>14485745579.301399</v>
      </c>
    </row>
    <row r="33" spans="1:10" x14ac:dyDescent="0.2">
      <c r="A33" s="36">
        <v>45541</v>
      </c>
      <c r="B33" s="37">
        <v>3.6665000000000001</v>
      </c>
      <c r="C33" s="38">
        <v>-8.4499999999999797E-2</v>
      </c>
      <c r="D33" s="39">
        <v>-2.2527326046387599E-2</v>
      </c>
      <c r="E33" s="37">
        <v>3.7425000000000002</v>
      </c>
      <c r="F33" s="37">
        <v>3.665</v>
      </c>
      <c r="G33" s="37">
        <v>3.75</v>
      </c>
      <c r="H33" s="7">
        <v>80108480</v>
      </c>
      <c r="I33" s="37">
        <v>296346409.36949998</v>
      </c>
      <c r="J33" s="37">
        <v>14296083703.690901</v>
      </c>
    </row>
    <row r="34" spans="1:10" x14ac:dyDescent="0.2">
      <c r="A34" s="36">
        <v>45540</v>
      </c>
      <c r="B34" s="37">
        <v>3.7509999999999999</v>
      </c>
      <c r="C34" s="38">
        <v>3.6999999999999901E-2</v>
      </c>
      <c r="D34" s="39">
        <v>9.9623047926763394E-3</v>
      </c>
      <c r="E34" s="37">
        <v>3.7115</v>
      </c>
      <c r="F34" s="37">
        <v>3.6955</v>
      </c>
      <c r="G34" s="37">
        <v>3.7635000000000001</v>
      </c>
      <c r="H34" s="7">
        <v>49498487</v>
      </c>
      <c r="I34" s="37">
        <v>185381277.19870001</v>
      </c>
      <c r="J34" s="37">
        <v>14592430113.0604</v>
      </c>
    </row>
    <row r="35" spans="1:10" x14ac:dyDescent="0.2">
      <c r="A35" s="36">
        <v>45539</v>
      </c>
      <c r="B35" s="37">
        <v>3.714</v>
      </c>
      <c r="C35" s="38">
        <v>2.4999999999999502E-3</v>
      </c>
      <c r="D35" s="39">
        <v>6.73582109659153E-4</v>
      </c>
      <c r="E35" s="37">
        <v>3.6655000000000002</v>
      </c>
      <c r="F35" s="37">
        <v>3.66</v>
      </c>
      <c r="G35" s="37">
        <v>3.7389999999999999</v>
      </c>
      <c r="H35" s="7">
        <v>47189981</v>
      </c>
      <c r="I35" s="37">
        <v>175059341.43799999</v>
      </c>
      <c r="J35" s="37">
        <v>14407048835.8617</v>
      </c>
    </row>
    <row r="36" spans="1:10" x14ac:dyDescent="0.2">
      <c r="A36" s="36">
        <v>45538</v>
      </c>
      <c r="B36" s="37">
        <v>3.7115</v>
      </c>
      <c r="C36" s="38">
        <v>-6.1999999999999798E-2</v>
      </c>
      <c r="D36" s="39">
        <v>-1.6430369683317798E-2</v>
      </c>
      <c r="E36" s="37">
        <v>3.7789999999999999</v>
      </c>
      <c r="F36" s="37">
        <v>3.6909999999999998</v>
      </c>
      <c r="G36" s="37">
        <v>3.7885</v>
      </c>
      <c r="H36" s="7">
        <v>57803711</v>
      </c>
      <c r="I36" s="37">
        <v>215155798.55899999</v>
      </c>
      <c r="J36" s="37">
        <v>14231989494.4237</v>
      </c>
    </row>
    <row r="37" spans="1:10" x14ac:dyDescent="0.2">
      <c r="A37" s="36">
        <v>45537</v>
      </c>
      <c r="B37" s="37">
        <v>3.7734999999999999</v>
      </c>
      <c r="C37" s="38">
        <v>8.9999999999999004E-3</v>
      </c>
      <c r="D37" s="39">
        <v>2.3907557444547501E-3</v>
      </c>
      <c r="E37" s="37">
        <v>3.78</v>
      </c>
      <c r="F37" s="37">
        <v>3.7559999999999998</v>
      </c>
      <c r="G37" s="37">
        <v>3.7949999999999999</v>
      </c>
      <c r="H37" s="7">
        <v>39723707</v>
      </c>
      <c r="I37" s="37">
        <v>150104956.18450001</v>
      </c>
      <c r="J37" s="37">
        <v>14447145292.9827</v>
      </c>
    </row>
    <row r="38" spans="1:10" x14ac:dyDescent="0.2">
      <c r="A38" s="36">
        <v>45534</v>
      </c>
      <c r="B38" s="37">
        <v>3.7645</v>
      </c>
      <c r="C38" s="38">
        <v>3.5999999999999997E-2</v>
      </c>
      <c r="D38" s="39">
        <v>9.6553573823253396E-3</v>
      </c>
      <c r="E38" s="37">
        <v>3.7429999999999999</v>
      </c>
      <c r="F38" s="37">
        <v>3.734</v>
      </c>
      <c r="G38" s="37">
        <v>3.782</v>
      </c>
      <c r="H38" s="7">
        <v>66583981</v>
      </c>
      <c r="I38" s="37">
        <v>250661655.935</v>
      </c>
      <c r="J38" s="37">
        <v>14297040336.798201</v>
      </c>
    </row>
    <row r="39" spans="1:10" x14ac:dyDescent="0.2">
      <c r="A39" s="36">
        <v>45533</v>
      </c>
      <c r="B39" s="37">
        <v>3.7284999999999999</v>
      </c>
      <c r="C39" s="38">
        <v>2.70000000000001E-2</v>
      </c>
      <c r="D39" s="39">
        <v>7.2943401323787996E-3</v>
      </c>
      <c r="E39" s="37">
        <v>3.706</v>
      </c>
      <c r="F39" s="37">
        <v>3.7044999999999999</v>
      </c>
      <c r="G39" s="37">
        <v>3.7414999999999998</v>
      </c>
      <c r="H39" s="7">
        <v>50462602</v>
      </c>
      <c r="I39" s="37">
        <v>188079467.21000001</v>
      </c>
      <c r="J39" s="37">
        <v>14046378680.863199</v>
      </c>
    </row>
    <row r="40" spans="1:10" x14ac:dyDescent="0.2">
      <c r="A40" s="36">
        <v>45532</v>
      </c>
      <c r="B40" s="37">
        <v>3.7014999999999998</v>
      </c>
      <c r="C40" s="38">
        <v>1.4999999999996099E-3</v>
      </c>
      <c r="D40" s="39">
        <v>4.0540540540530098E-4</v>
      </c>
      <c r="E40" s="37">
        <v>3.7029999999999998</v>
      </c>
      <c r="F40" s="37">
        <v>3.6789999999999998</v>
      </c>
      <c r="G40" s="37">
        <v>3.7155</v>
      </c>
      <c r="H40" s="7">
        <v>42678997</v>
      </c>
      <c r="I40" s="37">
        <v>157939966.58289999</v>
      </c>
      <c r="J40" s="37">
        <v>13858299213.6532</v>
      </c>
    </row>
    <row r="41" spans="1:10" x14ac:dyDescent="0.2">
      <c r="A41" s="36">
        <v>45531</v>
      </c>
      <c r="B41" s="37">
        <v>3.7</v>
      </c>
      <c r="C41" s="38">
        <v>3.7000000000000401E-2</v>
      </c>
      <c r="D41" s="39">
        <v>1.0101010101010201E-2</v>
      </c>
      <c r="E41" s="37">
        <v>3.6695000000000002</v>
      </c>
      <c r="F41" s="37">
        <v>3.653</v>
      </c>
      <c r="G41" s="37">
        <v>3.7</v>
      </c>
      <c r="H41" s="7">
        <v>44813643</v>
      </c>
      <c r="I41" s="37">
        <v>165193889.94350001</v>
      </c>
      <c r="J41" s="37">
        <v>13700359247.070299</v>
      </c>
    </row>
    <row r="42" spans="1:10" x14ac:dyDescent="0.2">
      <c r="A42" s="36">
        <v>45530</v>
      </c>
      <c r="B42" s="37">
        <v>3.6629999999999998</v>
      </c>
      <c r="C42" s="38">
        <v>-1.45000000000004E-2</v>
      </c>
      <c r="D42" s="39">
        <v>-3.9428959891231498E-3</v>
      </c>
      <c r="E42" s="37">
        <v>3.67</v>
      </c>
      <c r="F42" s="37">
        <v>3.6495000000000002</v>
      </c>
      <c r="G42" s="37">
        <v>3.677</v>
      </c>
      <c r="H42" s="7">
        <v>24897624</v>
      </c>
      <c r="I42" s="37">
        <v>91247824.620000005</v>
      </c>
      <c r="J42" s="37">
        <v>13535165357.126801</v>
      </c>
    </row>
    <row r="43" spans="1:10" x14ac:dyDescent="0.2">
      <c r="A43" s="36">
        <v>45527</v>
      </c>
      <c r="B43" s="37">
        <v>3.6775000000000002</v>
      </c>
      <c r="C43" s="38">
        <v>5.5500000000000299E-2</v>
      </c>
      <c r="D43" s="39">
        <v>1.53230259525125E-2</v>
      </c>
      <c r="E43" s="37">
        <v>3.6349999999999998</v>
      </c>
      <c r="F43" s="37">
        <v>3.6345000000000001</v>
      </c>
      <c r="G43" s="37">
        <v>3.6835</v>
      </c>
      <c r="H43" s="7">
        <v>47211812</v>
      </c>
      <c r="I43" s="37">
        <v>173193157.89590001</v>
      </c>
      <c r="J43" s="37">
        <v>13626413181.746799</v>
      </c>
    </row>
    <row r="44" spans="1:10" x14ac:dyDescent="0.2">
      <c r="A44" s="36">
        <v>45526</v>
      </c>
      <c r="B44" s="37">
        <v>3.6219999999999999</v>
      </c>
      <c r="C44" s="38">
        <v>5.9999999999997798E-3</v>
      </c>
      <c r="D44" s="39">
        <v>1.65929203539817E-3</v>
      </c>
      <c r="E44" s="37">
        <v>3.6185</v>
      </c>
      <c r="F44" s="37">
        <v>3.5979999999999999</v>
      </c>
      <c r="G44" s="37">
        <v>3.6280000000000001</v>
      </c>
      <c r="H44" s="7">
        <v>41066963</v>
      </c>
      <c r="I44" s="37">
        <v>148591551.93450001</v>
      </c>
      <c r="J44" s="37">
        <v>13453220023.850901</v>
      </c>
    </row>
    <row r="45" spans="1:10" x14ac:dyDescent="0.2">
      <c r="A45" s="36">
        <v>45525</v>
      </c>
      <c r="B45" s="37">
        <v>3.6160000000000001</v>
      </c>
      <c r="C45" s="38">
        <v>2.1500000000000099E-2</v>
      </c>
      <c r="D45" s="39">
        <v>5.9813604117401799E-3</v>
      </c>
      <c r="E45" s="37">
        <v>3.585</v>
      </c>
      <c r="F45" s="37">
        <v>3.585</v>
      </c>
      <c r="G45" s="37">
        <v>3.6324999999999998</v>
      </c>
      <c r="H45" s="7">
        <v>36400301</v>
      </c>
      <c r="I45" s="37">
        <v>131562632.9479</v>
      </c>
      <c r="J45" s="37">
        <v>13304628471.916401</v>
      </c>
    </row>
    <row r="46" spans="1:10" x14ac:dyDescent="0.2">
      <c r="A46" s="36">
        <v>45524</v>
      </c>
      <c r="B46" s="37">
        <v>3.5945</v>
      </c>
      <c r="C46" s="38">
        <v>-1.9499999999999899E-2</v>
      </c>
      <c r="D46" s="39">
        <v>-5.3956834532373696E-3</v>
      </c>
      <c r="E46" s="37">
        <v>3.6345000000000001</v>
      </c>
      <c r="F46" s="37">
        <v>3.5804999999999998</v>
      </c>
      <c r="G46" s="37">
        <v>3.6435</v>
      </c>
      <c r="H46" s="7">
        <v>41942381</v>
      </c>
      <c r="I46" s="37">
        <v>151273684.78780001</v>
      </c>
      <c r="J46" s="37">
        <v>13173065838.9685</v>
      </c>
    </row>
    <row r="47" spans="1:10" x14ac:dyDescent="0.2">
      <c r="A47" s="36">
        <v>45523</v>
      </c>
      <c r="B47" s="37">
        <v>3.6139999999999999</v>
      </c>
      <c r="C47" s="38">
        <v>1.6999999999999901E-2</v>
      </c>
      <c r="D47" s="39">
        <v>4.7261606894634196E-3</v>
      </c>
      <c r="E47" s="37">
        <v>3.61</v>
      </c>
      <c r="F47" s="37">
        <v>3.6030000000000002</v>
      </c>
      <c r="G47" s="37">
        <v>3.6385000000000001</v>
      </c>
      <c r="H47" s="7">
        <v>38511584</v>
      </c>
      <c r="I47" s="37">
        <v>139485331.3475</v>
      </c>
      <c r="J47" s="37">
        <v>13324339523.7563</v>
      </c>
    </row>
    <row r="48" spans="1:10" x14ac:dyDescent="0.2">
      <c r="A48" s="36">
        <v>45520</v>
      </c>
      <c r="B48" s="37">
        <v>3.597</v>
      </c>
      <c r="C48" s="38">
        <v>0.108</v>
      </c>
      <c r="D48" s="39">
        <v>3.09544282029235E-2</v>
      </c>
      <c r="E48" s="37">
        <v>3.5649999999999999</v>
      </c>
      <c r="F48" s="37">
        <v>3.5585</v>
      </c>
      <c r="G48" s="37">
        <v>3.597</v>
      </c>
      <c r="H48" s="7">
        <v>70758746</v>
      </c>
      <c r="I48" s="37">
        <v>253648137.565</v>
      </c>
      <c r="J48" s="37">
        <v>13184854192.4088</v>
      </c>
    </row>
    <row r="49" spans="1:10" x14ac:dyDescent="0.2">
      <c r="A49" s="36">
        <v>45518</v>
      </c>
      <c r="B49" s="37">
        <v>3.4889999999999999</v>
      </c>
      <c r="C49" s="38">
        <v>2.4499999999999699E-2</v>
      </c>
      <c r="D49" s="39">
        <v>7.07172752200887E-3</v>
      </c>
      <c r="E49" s="37">
        <v>3.48</v>
      </c>
      <c r="F49" s="37">
        <v>3.4740000000000002</v>
      </c>
      <c r="G49" s="37">
        <v>3.4980000000000002</v>
      </c>
      <c r="H49" s="7">
        <v>37751112</v>
      </c>
      <c r="I49" s="37">
        <v>131686639.125</v>
      </c>
      <c r="J49" s="37">
        <v>12931206054.8438</v>
      </c>
    </row>
    <row r="50" spans="1:10" x14ac:dyDescent="0.2">
      <c r="A50" s="36">
        <v>45517</v>
      </c>
      <c r="B50" s="37">
        <v>3.4645000000000001</v>
      </c>
      <c r="C50" s="38">
        <v>-5.9999999999997798E-3</v>
      </c>
      <c r="D50" s="39">
        <v>-1.72885751332655E-3</v>
      </c>
      <c r="E50" s="37">
        <v>3.4914999999999998</v>
      </c>
      <c r="F50" s="37">
        <v>3.448</v>
      </c>
      <c r="G50" s="37">
        <v>3.4969999999999999</v>
      </c>
      <c r="H50" s="7">
        <v>64250795</v>
      </c>
      <c r="I50" s="37">
        <v>222874249.00279999</v>
      </c>
      <c r="J50" s="37">
        <v>12799519415.7188</v>
      </c>
    </row>
    <row r="51" spans="1:10" x14ac:dyDescent="0.2">
      <c r="A51" s="36">
        <v>45516</v>
      </c>
      <c r="B51" s="37">
        <v>3.4704999999999999</v>
      </c>
      <c r="C51" s="38">
        <v>1.8499999999999999E-2</v>
      </c>
      <c r="D51" s="39">
        <v>5.3592120509849302E-3</v>
      </c>
      <c r="E51" s="37">
        <v>3.4740000000000002</v>
      </c>
      <c r="F51" s="37">
        <v>3.464</v>
      </c>
      <c r="G51" s="37">
        <v>3.5</v>
      </c>
      <c r="H51" s="7">
        <v>42107797</v>
      </c>
      <c r="I51" s="37">
        <v>146553528.70649999</v>
      </c>
      <c r="J51" s="37">
        <v>13022393664.7216</v>
      </c>
    </row>
    <row r="52" spans="1:10" x14ac:dyDescent="0.2">
      <c r="A52" s="36">
        <v>45513</v>
      </c>
      <c r="B52" s="37">
        <v>3.452</v>
      </c>
      <c r="C52" s="38">
        <v>8.5000000000001706E-3</v>
      </c>
      <c r="D52" s="39">
        <v>2.4684187599826302E-3</v>
      </c>
      <c r="E52" s="37">
        <v>3.4729999999999999</v>
      </c>
      <c r="F52" s="37">
        <v>3.4340000000000002</v>
      </c>
      <c r="G52" s="37">
        <v>3.4895</v>
      </c>
      <c r="H52" s="7">
        <v>58255105</v>
      </c>
      <c r="I52" s="37">
        <v>201522134.09400001</v>
      </c>
      <c r="J52" s="37">
        <v>12875840136.0151</v>
      </c>
    </row>
    <row r="53" spans="1:10" x14ac:dyDescent="0.2">
      <c r="A53" s="36">
        <v>45512</v>
      </c>
      <c r="B53" s="37">
        <v>3.4434999999999998</v>
      </c>
      <c r="C53" s="38">
        <v>-1.15000000000003E-2</v>
      </c>
      <c r="D53" s="39">
        <v>-3.3285094066570998E-3</v>
      </c>
      <c r="E53" s="37">
        <v>3.4180000000000001</v>
      </c>
      <c r="F53" s="37">
        <v>3.3875000000000002</v>
      </c>
      <c r="G53" s="37">
        <v>3.4580000000000002</v>
      </c>
      <c r="H53" s="7">
        <v>97131549</v>
      </c>
      <c r="I53" s="37">
        <v>332726385.69330001</v>
      </c>
      <c r="J53" s="37">
        <v>12674318001.921101</v>
      </c>
    </row>
    <row r="54" spans="1:10" x14ac:dyDescent="0.2">
      <c r="A54" s="36">
        <v>45511</v>
      </c>
      <c r="B54" s="37">
        <v>3.4550000000000001</v>
      </c>
      <c r="C54" s="38">
        <v>9.2999999999999999E-2</v>
      </c>
      <c r="D54" s="39">
        <v>2.7662105889351599E-2</v>
      </c>
      <c r="E54" s="37">
        <v>3.41</v>
      </c>
      <c r="F54" s="37">
        <v>3.3784999999999998</v>
      </c>
      <c r="G54" s="37">
        <v>3.4965000000000002</v>
      </c>
      <c r="H54" s="7">
        <v>113421089</v>
      </c>
      <c r="I54" s="37">
        <v>391509709.92869997</v>
      </c>
      <c r="J54" s="37">
        <v>13007044387.614401</v>
      </c>
    </row>
    <row r="55" spans="1:10" x14ac:dyDescent="0.2">
      <c r="A55" s="36">
        <v>45510</v>
      </c>
      <c r="B55" s="37">
        <v>3.3620000000000001</v>
      </c>
      <c r="C55" s="38">
        <v>-4.8999999999999898E-2</v>
      </c>
      <c r="D55" s="39">
        <v>-1.43652887716212E-2</v>
      </c>
      <c r="E55" s="37">
        <v>3.46</v>
      </c>
      <c r="F55" s="37">
        <v>3.34</v>
      </c>
      <c r="G55" s="37">
        <v>3.4605000000000001</v>
      </c>
      <c r="H55" s="7">
        <v>107346044</v>
      </c>
      <c r="I55" s="37">
        <v>362953077.12449998</v>
      </c>
      <c r="J55" s="37">
        <v>12615534677.685699</v>
      </c>
    </row>
    <row r="56" spans="1:10" x14ac:dyDescent="0.2">
      <c r="A56" s="36">
        <v>45509</v>
      </c>
      <c r="B56" s="37">
        <v>3.411</v>
      </c>
      <c r="C56" s="38">
        <v>-3.3500000000000099E-2</v>
      </c>
      <c r="D56" s="39">
        <v>-9.7256495862970208E-3</v>
      </c>
      <c r="E56" s="37">
        <v>3.2050000000000001</v>
      </c>
      <c r="F56" s="37">
        <v>3.1520000000000001</v>
      </c>
      <c r="G56" s="37">
        <v>3.4340000000000002</v>
      </c>
      <c r="H56" s="7">
        <v>160813992</v>
      </c>
      <c r="I56" s="37">
        <v>537233037.92939997</v>
      </c>
      <c r="J56" s="37">
        <v>12978487754.8102</v>
      </c>
    </row>
    <row r="57" spans="1:10" x14ac:dyDescent="0.2">
      <c r="A57" s="36">
        <v>45506</v>
      </c>
      <c r="B57" s="37">
        <v>3.4445000000000001</v>
      </c>
      <c r="C57" s="38">
        <v>-0.159</v>
      </c>
      <c r="D57" s="39">
        <v>-4.4123768558346002E-2</v>
      </c>
      <c r="E57" s="37">
        <v>3.5114999999999998</v>
      </c>
      <c r="F57" s="37">
        <v>3.43</v>
      </c>
      <c r="G57" s="37">
        <v>3.5495000000000001</v>
      </c>
      <c r="H57" s="7">
        <v>154901621</v>
      </c>
      <c r="I57" s="37">
        <v>538912947.07149994</v>
      </c>
      <c r="J57" s="37">
        <v>13515720792.739599</v>
      </c>
    </row>
    <row r="58" spans="1:10" x14ac:dyDescent="0.2">
      <c r="A58" s="36">
        <v>45505</v>
      </c>
      <c r="B58" s="37">
        <v>3.6034999999999999</v>
      </c>
      <c r="C58" s="38">
        <v>-0.14699999999999999</v>
      </c>
      <c r="D58" s="39">
        <v>-3.9194774030129401E-2</v>
      </c>
      <c r="E58" s="37">
        <v>3.7229999999999999</v>
      </c>
      <c r="F58" s="37">
        <v>3.5825</v>
      </c>
      <c r="G58" s="37">
        <v>3.73</v>
      </c>
      <c r="H58" s="7">
        <v>132606039</v>
      </c>
      <c r="I58" s="37">
        <v>484258789.62620002</v>
      </c>
      <c r="J58" s="37">
        <v>14054633739.8111</v>
      </c>
    </row>
    <row r="59" spans="1:10" x14ac:dyDescent="0.2">
      <c r="A59" s="36">
        <v>45504</v>
      </c>
      <c r="B59" s="37">
        <v>3.7505000000000002</v>
      </c>
      <c r="C59" s="38">
        <v>-4.6999999999999702E-2</v>
      </c>
      <c r="D59" s="39">
        <v>-1.23765635286372E-2</v>
      </c>
      <c r="E59" s="37">
        <v>3.8125</v>
      </c>
      <c r="F59" s="37">
        <v>3.7309999999999999</v>
      </c>
      <c r="G59" s="37">
        <v>3.8355000000000001</v>
      </c>
      <c r="H59" s="7">
        <v>88321337</v>
      </c>
      <c r="I59" s="37">
        <v>333225391.67449999</v>
      </c>
      <c r="J59" s="37">
        <v>14538892529.4373</v>
      </c>
    </row>
    <row r="60" spans="1:10" x14ac:dyDescent="0.2">
      <c r="A60" s="36">
        <v>45503</v>
      </c>
      <c r="B60" s="37">
        <v>3.7974999999999999</v>
      </c>
      <c r="C60" s="38">
        <v>0.13</v>
      </c>
      <c r="D60" s="39">
        <v>3.5446489434219498E-2</v>
      </c>
      <c r="E60" s="37">
        <v>3.6680000000000001</v>
      </c>
      <c r="F60" s="37">
        <v>3.6669999999999998</v>
      </c>
      <c r="G60" s="37">
        <v>3.8245</v>
      </c>
      <c r="H60" s="7">
        <v>138584075</v>
      </c>
      <c r="I60" s="37">
        <v>521753259.57120001</v>
      </c>
      <c r="J60" s="37">
        <v>14872117921.111799</v>
      </c>
    </row>
    <row r="61" spans="1:10" x14ac:dyDescent="0.2">
      <c r="A61" s="36">
        <v>45502</v>
      </c>
      <c r="B61" s="37">
        <v>3.6675</v>
      </c>
      <c r="C61" s="38">
        <v>-3.6999999999999901E-2</v>
      </c>
      <c r="D61" s="39">
        <v>-9.9878526116884692E-3</v>
      </c>
      <c r="E61" s="37">
        <v>3.7265000000000001</v>
      </c>
      <c r="F61" s="37">
        <v>3.657</v>
      </c>
      <c r="G61" s="37">
        <v>3.7404999999999999</v>
      </c>
      <c r="H61" s="7">
        <v>58460733</v>
      </c>
      <c r="I61" s="37">
        <v>216092693.7457</v>
      </c>
      <c r="J61" s="37">
        <v>14350364661.5406</v>
      </c>
    </row>
    <row r="62" spans="1:10" x14ac:dyDescent="0.2">
      <c r="A62" s="36">
        <v>45499</v>
      </c>
      <c r="B62" s="37">
        <v>3.7044999999999999</v>
      </c>
      <c r="C62" s="38">
        <v>4.9999999999998899E-3</v>
      </c>
      <c r="D62" s="39">
        <v>1.3515339910798499E-3</v>
      </c>
      <c r="E62" s="37">
        <v>3.6884999999999999</v>
      </c>
      <c r="F62" s="37">
        <v>3.6724999999999999</v>
      </c>
      <c r="G62" s="37">
        <v>3.7109999999999999</v>
      </c>
      <c r="H62" s="7">
        <v>45769643</v>
      </c>
      <c r="I62" s="37">
        <v>169164088.30500001</v>
      </c>
      <c r="J62" s="37">
        <v>14566457355.286301</v>
      </c>
    </row>
    <row r="63" spans="1:10" x14ac:dyDescent="0.2">
      <c r="A63" s="36">
        <v>45498</v>
      </c>
      <c r="B63" s="37">
        <v>3.6995</v>
      </c>
      <c r="C63" s="38">
        <v>-2.5500000000000099E-2</v>
      </c>
      <c r="D63" s="39">
        <v>-6.8456375838926399E-3</v>
      </c>
      <c r="E63" s="37">
        <v>3.6909999999999998</v>
      </c>
      <c r="F63" s="37">
        <v>3.6505000000000001</v>
      </c>
      <c r="G63" s="37">
        <v>3.7094999999999998</v>
      </c>
      <c r="H63" s="7">
        <v>64539079</v>
      </c>
      <c r="I63" s="37">
        <v>237743611.41350001</v>
      </c>
      <c r="J63" s="37">
        <v>14397293266.9813</v>
      </c>
    </row>
    <row r="64" spans="1:10" x14ac:dyDescent="0.2">
      <c r="A64" s="36">
        <v>45497</v>
      </c>
      <c r="B64" s="37">
        <v>3.7250000000000001</v>
      </c>
      <c r="C64" s="38">
        <v>-1.90000000000001E-2</v>
      </c>
      <c r="D64" s="39">
        <v>-5.0747863247863597E-3</v>
      </c>
      <c r="E64" s="37">
        <v>3.75</v>
      </c>
      <c r="F64" s="37">
        <v>3.6909999999999998</v>
      </c>
      <c r="G64" s="37">
        <v>3.75</v>
      </c>
      <c r="H64" s="7">
        <v>71201439</v>
      </c>
      <c r="I64" s="37">
        <v>264918757.20950001</v>
      </c>
      <c r="J64" s="37">
        <v>14635036878.3948</v>
      </c>
    </row>
    <row r="65" spans="1:10" x14ac:dyDescent="0.2">
      <c r="A65" s="36">
        <v>45496</v>
      </c>
      <c r="B65" s="37">
        <v>3.7440000000000002</v>
      </c>
      <c r="C65" s="38">
        <v>2.90000000000004E-2</v>
      </c>
      <c r="D65" s="39">
        <v>7.80619111709296E-3</v>
      </c>
      <c r="E65" s="37">
        <v>3.726</v>
      </c>
      <c r="F65" s="37">
        <v>3.7170000000000001</v>
      </c>
      <c r="G65" s="37">
        <v>3.7574999999999998</v>
      </c>
      <c r="H65" s="7">
        <v>68398750</v>
      </c>
      <c r="I65" s="37">
        <v>255668872.78850001</v>
      </c>
      <c r="J65" s="37">
        <v>14899955635.6043</v>
      </c>
    </row>
    <row r="66" spans="1:10" x14ac:dyDescent="0.2">
      <c r="A66" s="36">
        <v>45495</v>
      </c>
      <c r="B66" s="37">
        <v>3.7149999999999999</v>
      </c>
      <c r="C66" s="38">
        <v>6.9999999999999798E-2</v>
      </c>
      <c r="D66" s="39">
        <v>1.9204389574759902E-2</v>
      </c>
      <c r="E66" s="37">
        <v>3.66</v>
      </c>
      <c r="F66" s="37">
        <v>3.66</v>
      </c>
      <c r="G66" s="37">
        <v>3.7240000000000002</v>
      </c>
      <c r="H66" s="7">
        <v>68375118</v>
      </c>
      <c r="I66" s="37">
        <v>253026324.56799999</v>
      </c>
      <c r="J66" s="37">
        <v>14644286762.8158</v>
      </c>
    </row>
    <row r="67" spans="1:10" x14ac:dyDescent="0.2">
      <c r="A67" s="36">
        <v>45492</v>
      </c>
      <c r="B67" s="37">
        <v>3.645</v>
      </c>
      <c r="C67" s="38">
        <v>-2.2499999999999999E-2</v>
      </c>
      <c r="D67" s="39">
        <v>-6.1349693251533596E-3</v>
      </c>
      <c r="E67" s="37">
        <v>3.6675</v>
      </c>
      <c r="F67" s="37">
        <v>3.6364999999999998</v>
      </c>
      <c r="G67" s="37">
        <v>3.6749999999999998</v>
      </c>
      <c r="H67" s="7">
        <v>56641192</v>
      </c>
      <c r="I67" s="37">
        <v>206806329.08450001</v>
      </c>
      <c r="J67" s="37">
        <v>14391260438.247801</v>
      </c>
    </row>
    <row r="68" spans="1:10" x14ac:dyDescent="0.2">
      <c r="A68" s="36">
        <v>45491</v>
      </c>
      <c r="B68" s="37">
        <v>3.6675</v>
      </c>
      <c r="C68" s="38">
        <v>1.9499999999999899E-2</v>
      </c>
      <c r="D68" s="39">
        <v>5.3453947368420603E-3</v>
      </c>
      <c r="E68" s="37">
        <v>3.66</v>
      </c>
      <c r="F68" s="37">
        <v>3.653</v>
      </c>
      <c r="G68" s="37">
        <v>3.6930000000000001</v>
      </c>
      <c r="H68" s="7">
        <v>64541175</v>
      </c>
      <c r="I68" s="37">
        <v>237333493.16870001</v>
      </c>
      <c r="J68" s="37">
        <v>14598066767.3323</v>
      </c>
    </row>
    <row r="69" spans="1:10" x14ac:dyDescent="0.2">
      <c r="A69" s="36">
        <v>45490</v>
      </c>
      <c r="B69" s="37">
        <v>3.6480000000000001</v>
      </c>
      <c r="C69" s="38">
        <v>2.4999999999999901E-2</v>
      </c>
      <c r="D69" s="39">
        <v>6.9003588186585503E-3</v>
      </c>
      <c r="E69" s="37">
        <v>3.6404999999999998</v>
      </c>
      <c r="F69" s="37">
        <v>3.621</v>
      </c>
      <c r="G69" s="37">
        <v>3.6579999999999999</v>
      </c>
      <c r="H69" s="7">
        <v>48656816</v>
      </c>
      <c r="I69" s="37">
        <v>177277600.90059999</v>
      </c>
      <c r="J69" s="37">
        <v>14360733274.163601</v>
      </c>
    </row>
    <row r="70" spans="1:10" x14ac:dyDescent="0.2">
      <c r="A70" s="36">
        <v>45489</v>
      </c>
      <c r="B70" s="37">
        <v>3.6230000000000002</v>
      </c>
      <c r="C70" s="38">
        <v>1.50000000000001E-2</v>
      </c>
      <c r="D70" s="39">
        <v>4.1574279379157798E-3</v>
      </c>
      <c r="E70" s="37">
        <v>3.5954999999999999</v>
      </c>
      <c r="F70" s="37">
        <v>3.5785</v>
      </c>
      <c r="G70" s="37">
        <v>3.6524999999999999</v>
      </c>
      <c r="H70" s="7">
        <v>61937939</v>
      </c>
      <c r="I70" s="37">
        <v>224347043.21610001</v>
      </c>
      <c r="J70" s="37">
        <v>14183455673.263</v>
      </c>
    </row>
    <row r="71" spans="1:10" x14ac:dyDescent="0.2">
      <c r="A71" s="36">
        <v>45488</v>
      </c>
      <c r="B71" s="37">
        <v>3.6080000000000001</v>
      </c>
      <c r="C71" s="38">
        <v>-1.14999999999998E-2</v>
      </c>
      <c r="D71" s="39">
        <v>-3.17723442464424E-3</v>
      </c>
      <c r="E71" s="37">
        <v>3.6150000000000002</v>
      </c>
      <c r="F71" s="37">
        <v>3.5825</v>
      </c>
      <c r="G71" s="37">
        <v>3.6339999999999999</v>
      </c>
      <c r="H71" s="7">
        <v>38120219</v>
      </c>
      <c r="I71" s="37">
        <v>137657109.24669999</v>
      </c>
      <c r="J71" s="37">
        <v>13959108630.0469</v>
      </c>
    </row>
    <row r="72" spans="1:10" x14ac:dyDescent="0.2">
      <c r="A72" s="36">
        <v>45485</v>
      </c>
      <c r="B72" s="37">
        <v>3.6194999999999999</v>
      </c>
      <c r="C72" s="38">
        <v>2.8499999999999699E-2</v>
      </c>
      <c r="D72" s="39">
        <v>7.9365079365078701E-3</v>
      </c>
      <c r="E72" s="37">
        <v>3.5979999999999999</v>
      </c>
      <c r="F72" s="37">
        <v>3.5910000000000002</v>
      </c>
      <c r="G72" s="37">
        <v>3.6240000000000001</v>
      </c>
      <c r="H72" s="7">
        <v>50712009</v>
      </c>
      <c r="I72" s="37">
        <v>183188683.54049999</v>
      </c>
      <c r="J72" s="37">
        <v>14096765739.2936</v>
      </c>
    </row>
    <row r="73" spans="1:10" x14ac:dyDescent="0.2">
      <c r="A73" s="36">
        <v>45484</v>
      </c>
      <c r="B73" s="37">
        <v>3.5910000000000002</v>
      </c>
      <c r="C73" s="38">
        <v>1.6500000000000199E-2</v>
      </c>
      <c r="D73" s="39">
        <v>4.6160302140160004E-3</v>
      </c>
      <c r="E73" s="37">
        <v>3.593</v>
      </c>
      <c r="F73" s="37">
        <v>3.5409999999999999</v>
      </c>
      <c r="G73" s="37">
        <v>3.5960000000000001</v>
      </c>
      <c r="H73" s="7">
        <v>57716689</v>
      </c>
      <c r="I73" s="37">
        <v>206591881.23750001</v>
      </c>
      <c r="J73" s="37">
        <v>13913577055.753099</v>
      </c>
    </row>
    <row r="74" spans="1:10" x14ac:dyDescent="0.2">
      <c r="A74" s="36">
        <v>45483</v>
      </c>
      <c r="B74" s="37">
        <v>3.5745</v>
      </c>
      <c r="C74" s="38">
        <v>2.1500000000000099E-2</v>
      </c>
      <c r="D74" s="39">
        <v>6.0512243174782104E-3</v>
      </c>
      <c r="E74" s="37">
        <v>3.5680000000000001</v>
      </c>
      <c r="F74" s="37">
        <v>3.5390000000000001</v>
      </c>
      <c r="G74" s="37">
        <v>3.5935000000000001</v>
      </c>
      <c r="H74" s="7">
        <v>62238976</v>
      </c>
      <c r="I74" s="37">
        <v>222455567.65419999</v>
      </c>
      <c r="J74" s="37">
        <v>13706985174.5156</v>
      </c>
    </row>
    <row r="75" spans="1:10" x14ac:dyDescent="0.2">
      <c r="A75" s="36">
        <v>45482</v>
      </c>
      <c r="B75" s="37">
        <v>3.5529999999999999</v>
      </c>
      <c r="C75" s="38">
        <v>-1.2999999999999901E-2</v>
      </c>
      <c r="D75" s="39">
        <v>-3.6455412226584099E-3</v>
      </c>
      <c r="E75" s="37">
        <v>3.55</v>
      </c>
      <c r="F75" s="37">
        <v>3.5335000000000001</v>
      </c>
      <c r="G75" s="37">
        <v>3.5760000000000001</v>
      </c>
      <c r="H75" s="7">
        <v>48305575</v>
      </c>
      <c r="I75" s="37">
        <v>171699185.65830001</v>
      </c>
      <c r="J75" s="37">
        <v>13484529606.861401</v>
      </c>
    </row>
    <row r="76" spans="1:10" x14ac:dyDescent="0.2">
      <c r="A76" s="36">
        <v>45481</v>
      </c>
      <c r="B76" s="37">
        <v>3.5659999999999998</v>
      </c>
      <c r="C76" s="38">
        <v>1.6499999999999699E-2</v>
      </c>
      <c r="D76" s="39">
        <v>4.6485420481757302E-3</v>
      </c>
      <c r="E76" s="37">
        <v>3.5489999999999999</v>
      </c>
      <c r="F76" s="37">
        <v>3.5379999999999998</v>
      </c>
      <c r="G76" s="37">
        <v>3.6240000000000001</v>
      </c>
      <c r="H76" s="7">
        <v>71692043</v>
      </c>
      <c r="I76" s="37">
        <v>256758575.22139999</v>
      </c>
      <c r="J76" s="37">
        <v>13656228792.519699</v>
      </c>
    </row>
    <row r="77" spans="1:10" x14ac:dyDescent="0.2">
      <c r="A77" s="36">
        <v>45478</v>
      </c>
      <c r="B77" s="37">
        <v>3.5495000000000001</v>
      </c>
      <c r="C77" s="38">
        <v>-2.9999999999999801E-2</v>
      </c>
      <c r="D77" s="39">
        <v>-8.3810588070959095E-3</v>
      </c>
      <c r="E77" s="37">
        <v>3.5945</v>
      </c>
      <c r="F77" s="37">
        <v>3.5230000000000001</v>
      </c>
      <c r="G77" s="37">
        <v>3.597</v>
      </c>
      <c r="H77" s="7">
        <v>53071128</v>
      </c>
      <c r="I77" s="37">
        <v>188951188.41760001</v>
      </c>
      <c r="J77" s="37">
        <v>13399470217.2983</v>
      </c>
    </row>
    <row r="78" spans="1:10" x14ac:dyDescent="0.2">
      <c r="A78" s="36">
        <v>45477</v>
      </c>
      <c r="B78" s="37">
        <v>3.5794999999999999</v>
      </c>
      <c r="C78" s="38">
        <v>1.54999999999998E-2</v>
      </c>
      <c r="D78" s="39">
        <v>4.34904601571264E-3</v>
      </c>
      <c r="E78" s="37">
        <v>3.58</v>
      </c>
      <c r="F78" s="37">
        <v>3.5720000000000001</v>
      </c>
      <c r="G78" s="37">
        <v>3.5939999999999999</v>
      </c>
      <c r="H78" s="7">
        <v>47909039</v>
      </c>
      <c r="I78" s="37">
        <v>171610228.76550001</v>
      </c>
      <c r="J78" s="37">
        <v>13588421405.7159</v>
      </c>
    </row>
    <row r="79" spans="1:10" x14ac:dyDescent="0.2">
      <c r="A79" s="36">
        <v>45476</v>
      </c>
      <c r="B79" s="37">
        <v>3.5640000000000001</v>
      </c>
      <c r="C79" s="38">
        <v>3.4000000000000301E-2</v>
      </c>
      <c r="D79" s="39">
        <v>9.6317280453258498E-3</v>
      </c>
      <c r="E79" s="37">
        <v>3.5539999999999998</v>
      </c>
      <c r="F79" s="37">
        <v>3.5295000000000001</v>
      </c>
      <c r="G79" s="37">
        <v>3.585</v>
      </c>
      <c r="H79" s="7">
        <v>67346645</v>
      </c>
      <c r="I79" s="37">
        <v>240318015.6873</v>
      </c>
      <c r="J79" s="37">
        <v>13416811176.950399</v>
      </c>
    </row>
    <row r="80" spans="1:10" x14ac:dyDescent="0.2">
      <c r="A80" s="36">
        <v>45475</v>
      </c>
      <c r="B80" s="37">
        <v>3.53</v>
      </c>
      <c r="C80" s="38">
        <v>-5.1500000000000302E-2</v>
      </c>
      <c r="D80" s="39">
        <v>-1.43794499511379E-2</v>
      </c>
      <c r="E80" s="37">
        <v>3.573</v>
      </c>
      <c r="F80" s="37">
        <v>3.5154999999999998</v>
      </c>
      <c r="G80" s="37">
        <v>3.581</v>
      </c>
      <c r="H80" s="7">
        <v>62155695</v>
      </c>
      <c r="I80" s="37">
        <v>220081078.86070001</v>
      </c>
      <c r="J80" s="37">
        <v>13176493161.2631</v>
      </c>
    </row>
    <row r="81" spans="1:10" x14ac:dyDescent="0.2">
      <c r="A81" s="36">
        <v>45474</v>
      </c>
      <c r="B81" s="37">
        <v>3.5815000000000001</v>
      </c>
      <c r="C81" s="38">
        <v>0.1105</v>
      </c>
      <c r="D81" s="39">
        <v>3.1835205992509399E-2</v>
      </c>
      <c r="E81" s="37">
        <v>3.548</v>
      </c>
      <c r="F81" s="37">
        <v>3.5369999999999999</v>
      </c>
      <c r="G81" s="37">
        <v>3.5859999999999999</v>
      </c>
      <c r="H81" s="7">
        <v>85831819</v>
      </c>
      <c r="I81" s="37">
        <v>306126706.68879998</v>
      </c>
      <c r="J81" s="37">
        <v>13396574240.1238</v>
      </c>
    </row>
    <row r="82" spans="1:10" x14ac:dyDescent="0.2">
      <c r="A82" s="36">
        <v>45471</v>
      </c>
      <c r="B82" s="37">
        <v>3.4710000000000001</v>
      </c>
      <c r="C82" s="38">
        <v>6.4999999999999503E-3</v>
      </c>
      <c r="D82" s="39">
        <v>1.87617260787991E-3</v>
      </c>
      <c r="E82" s="37">
        <v>3.4925000000000002</v>
      </c>
      <c r="F82" s="37">
        <v>3.4554999999999998</v>
      </c>
      <c r="G82" s="37">
        <v>3.5190000000000001</v>
      </c>
      <c r="H82" s="7">
        <v>60701672</v>
      </c>
      <c r="I82" s="37">
        <v>211377646.62509999</v>
      </c>
      <c r="J82" s="37">
        <v>13090447533.434999</v>
      </c>
    </row>
    <row r="83" spans="1:10" x14ac:dyDescent="0.2">
      <c r="A83" s="36">
        <v>45470</v>
      </c>
      <c r="B83" s="37">
        <v>3.4645000000000001</v>
      </c>
      <c r="C83" s="38">
        <v>-6.1999999999999798E-2</v>
      </c>
      <c r="D83" s="39">
        <v>-1.7581171132851198E-2</v>
      </c>
      <c r="E83" s="37">
        <v>3.5219999999999998</v>
      </c>
      <c r="F83" s="37">
        <v>3.4470000000000001</v>
      </c>
      <c r="G83" s="37">
        <v>3.5289999999999999</v>
      </c>
      <c r="H83" s="7">
        <v>67741435</v>
      </c>
      <c r="I83" s="37">
        <v>235936967.03470001</v>
      </c>
      <c r="J83" s="37">
        <v>12879069886.8099</v>
      </c>
    </row>
    <row r="84" spans="1:10" x14ac:dyDescent="0.2">
      <c r="A84" s="36">
        <v>45469</v>
      </c>
      <c r="B84" s="37">
        <v>3.5265</v>
      </c>
      <c r="C84" s="38">
        <v>9.9999999999997903E-3</v>
      </c>
      <c r="D84" s="39">
        <v>2.8437366699843002E-3</v>
      </c>
      <c r="E84" s="37">
        <v>3.54</v>
      </c>
      <c r="F84" s="37">
        <v>3.4889999999999999</v>
      </c>
      <c r="G84" s="37">
        <v>3.5590000000000002</v>
      </c>
      <c r="H84" s="7">
        <v>65414626</v>
      </c>
      <c r="I84" s="37">
        <v>230621693.097</v>
      </c>
      <c r="J84" s="37">
        <v>13115006853.844601</v>
      </c>
    </row>
    <row r="85" spans="1:10" x14ac:dyDescent="0.2">
      <c r="A85" s="36">
        <v>45468</v>
      </c>
      <c r="B85" s="37">
        <v>3.5165000000000002</v>
      </c>
      <c r="C85" s="38">
        <v>-1.54999999999998E-2</v>
      </c>
      <c r="D85" s="39">
        <v>-4.3884484711211296E-3</v>
      </c>
      <c r="E85" s="37">
        <v>3.53</v>
      </c>
      <c r="F85" s="37">
        <v>3.5005000000000002</v>
      </c>
      <c r="G85" s="37">
        <v>3.5495000000000001</v>
      </c>
      <c r="H85" s="7">
        <v>48538935</v>
      </c>
      <c r="I85" s="37">
        <v>170842241.35589999</v>
      </c>
      <c r="J85" s="37">
        <v>12884385160.747601</v>
      </c>
    </row>
    <row r="86" spans="1:10" x14ac:dyDescent="0.2">
      <c r="A86" s="36">
        <v>45467</v>
      </c>
      <c r="B86" s="37">
        <v>3.532</v>
      </c>
      <c r="C86" s="38">
        <v>7.9000000000000195E-2</v>
      </c>
      <c r="D86" s="39">
        <v>2.287865624095E-2</v>
      </c>
      <c r="E86" s="37">
        <v>3.4630000000000001</v>
      </c>
      <c r="F86" s="37">
        <v>3.4630000000000001</v>
      </c>
      <c r="G86" s="37">
        <v>3.5354999999999999</v>
      </c>
      <c r="H86" s="7">
        <v>63037313</v>
      </c>
      <c r="I86" s="37">
        <v>221650881.70370001</v>
      </c>
      <c r="J86" s="37">
        <v>13055227402.1035</v>
      </c>
    </row>
    <row r="87" spans="1:10" x14ac:dyDescent="0.2">
      <c r="A87" s="36">
        <v>45464</v>
      </c>
      <c r="B87" s="37">
        <v>3.4529999999999998</v>
      </c>
      <c r="C87" s="38">
        <v>-4.0500000000000203E-2</v>
      </c>
      <c r="D87" s="39">
        <v>-1.15929583512238E-2</v>
      </c>
      <c r="E87" s="37">
        <v>3.4655</v>
      </c>
      <c r="F87" s="37">
        <v>3.4175</v>
      </c>
      <c r="G87" s="37">
        <v>3.4815</v>
      </c>
      <c r="H87" s="7">
        <v>127852926</v>
      </c>
      <c r="I87" s="37">
        <v>441419206.56650001</v>
      </c>
      <c r="J87" s="37">
        <v>12833576520.399799</v>
      </c>
    </row>
    <row r="88" spans="1:10" x14ac:dyDescent="0.2">
      <c r="A88" s="36">
        <v>45463</v>
      </c>
      <c r="B88" s="37">
        <v>3.4935</v>
      </c>
      <c r="C88" s="38">
        <v>3.3500000000000099E-2</v>
      </c>
      <c r="D88" s="39">
        <v>9.6820809248555195E-3</v>
      </c>
      <c r="E88" s="37">
        <v>3.47</v>
      </c>
      <c r="F88" s="37">
        <v>3.4620000000000002</v>
      </c>
      <c r="G88" s="37">
        <v>3.5110000000000001</v>
      </c>
      <c r="H88" s="7">
        <v>65504614</v>
      </c>
      <c r="I88" s="37">
        <v>228901642.64910001</v>
      </c>
      <c r="J88" s="37">
        <v>13274995726.966299</v>
      </c>
    </row>
    <row r="89" spans="1:10" x14ac:dyDescent="0.2">
      <c r="A89" s="36">
        <v>45462</v>
      </c>
      <c r="B89" s="37">
        <v>3.46</v>
      </c>
      <c r="C89" s="38">
        <v>4.0999999999999898E-2</v>
      </c>
      <c r="D89" s="39">
        <v>1.1991810470897901E-2</v>
      </c>
      <c r="E89" s="37">
        <v>3.4295</v>
      </c>
      <c r="F89" s="37">
        <v>3.4064999999999999</v>
      </c>
      <c r="G89" s="37">
        <v>3.4815</v>
      </c>
      <c r="H89" s="7">
        <v>62534285</v>
      </c>
      <c r="I89" s="37">
        <v>216118662.55129999</v>
      </c>
      <c r="J89" s="37">
        <v>13046094084.3172</v>
      </c>
    </row>
    <row r="90" spans="1:10" x14ac:dyDescent="0.2">
      <c r="A90" s="36">
        <v>45461</v>
      </c>
      <c r="B90" s="37">
        <v>3.419</v>
      </c>
      <c r="C90" s="38">
        <v>5.3500000000000103E-2</v>
      </c>
      <c r="D90" s="39">
        <v>1.5896597830931499E-2</v>
      </c>
      <c r="E90" s="37">
        <v>3.4045000000000001</v>
      </c>
      <c r="F90" s="37">
        <v>3.3969999999999998</v>
      </c>
      <c r="G90" s="37">
        <v>3.4474999999999998</v>
      </c>
      <c r="H90" s="7">
        <v>81101862</v>
      </c>
      <c r="I90" s="37">
        <v>277708094.12529999</v>
      </c>
      <c r="J90" s="37">
        <v>12829975421.7659</v>
      </c>
    </row>
    <row r="91" spans="1:10" x14ac:dyDescent="0.2">
      <c r="A91" s="36">
        <v>45460</v>
      </c>
      <c r="B91" s="37">
        <v>3.3654999999999999</v>
      </c>
      <c r="C91" s="38">
        <v>3.54999999999999E-2</v>
      </c>
      <c r="D91" s="39">
        <v>1.06606606606606E-2</v>
      </c>
      <c r="E91" s="37">
        <v>3.3645</v>
      </c>
      <c r="F91" s="37">
        <v>3.3325</v>
      </c>
      <c r="G91" s="37">
        <v>3.3955000000000002</v>
      </c>
      <c r="H91" s="7">
        <v>94939484</v>
      </c>
      <c r="I91" s="37">
        <v>319397148.37739998</v>
      </c>
      <c r="J91" s="37">
        <v>12552267327.6406</v>
      </c>
    </row>
    <row r="92" spans="1:10" x14ac:dyDescent="0.2">
      <c r="A92" s="36">
        <v>45457</v>
      </c>
      <c r="B92" s="37">
        <v>3.33</v>
      </c>
      <c r="C92" s="38">
        <v>-8.5000000000000006E-2</v>
      </c>
      <c r="D92" s="39">
        <v>-2.48901903367496E-2</v>
      </c>
      <c r="E92" s="37">
        <v>3.4075000000000002</v>
      </c>
      <c r="F92" s="37">
        <v>3.258</v>
      </c>
      <c r="G92" s="37">
        <v>3.4104999999999999</v>
      </c>
      <c r="H92" s="7">
        <v>184328546</v>
      </c>
      <c r="I92" s="37">
        <v>610869176.09150004</v>
      </c>
      <c r="J92" s="37">
        <v>12232870179.263201</v>
      </c>
    </row>
    <row r="93" spans="1:10" x14ac:dyDescent="0.2">
      <c r="A93" s="36">
        <v>45456</v>
      </c>
      <c r="B93" s="37">
        <v>3.415</v>
      </c>
      <c r="C93" s="38">
        <v>-0.11550000000000001</v>
      </c>
      <c r="D93" s="39">
        <v>-3.27149129018552E-2</v>
      </c>
      <c r="E93" s="37">
        <v>3.5295000000000001</v>
      </c>
      <c r="F93" s="37">
        <v>3.4049999999999998</v>
      </c>
      <c r="G93" s="37">
        <v>3.5405000000000002</v>
      </c>
      <c r="H93" s="7">
        <v>123507770</v>
      </c>
      <c r="I93" s="37">
        <v>427464253.6552</v>
      </c>
      <c r="J93" s="37">
        <v>12843739355.3547</v>
      </c>
    </row>
    <row r="94" spans="1:10" x14ac:dyDescent="0.2">
      <c r="A94" s="36">
        <v>45455</v>
      </c>
      <c r="B94" s="37">
        <v>3.5305</v>
      </c>
      <c r="C94" s="38">
        <v>5.3999999999999798E-2</v>
      </c>
      <c r="D94" s="39">
        <v>1.5532863512153E-2</v>
      </c>
      <c r="E94" s="37">
        <v>3.4980000000000002</v>
      </c>
      <c r="F94" s="37">
        <v>3.496</v>
      </c>
      <c r="G94" s="37">
        <v>3.5470000000000002</v>
      </c>
      <c r="H94" s="7">
        <v>72637576</v>
      </c>
      <c r="I94" s="37">
        <v>256389246.01609999</v>
      </c>
      <c r="J94" s="37">
        <v>13271203609.009899</v>
      </c>
    </row>
    <row r="95" spans="1:10" x14ac:dyDescent="0.2">
      <c r="A95" s="36">
        <v>45454</v>
      </c>
      <c r="B95" s="37">
        <v>3.4765000000000001</v>
      </c>
      <c r="C95" s="38">
        <v>-9.1499999999999901E-2</v>
      </c>
      <c r="D95" s="39">
        <v>-2.5644618834080701E-2</v>
      </c>
      <c r="E95" s="37">
        <v>3.5739999999999998</v>
      </c>
      <c r="F95" s="37">
        <v>3.4474999999999998</v>
      </c>
      <c r="G95" s="37">
        <v>3.5785</v>
      </c>
      <c r="H95" s="7">
        <v>102969268</v>
      </c>
      <c r="I95" s="37">
        <v>359821429.91850001</v>
      </c>
      <c r="J95" s="37">
        <v>13014814362.993799</v>
      </c>
    </row>
    <row r="96" spans="1:10" x14ac:dyDescent="0.2">
      <c r="A96" s="36">
        <v>45453</v>
      </c>
      <c r="B96" s="37">
        <v>3.5680000000000001</v>
      </c>
      <c r="C96" s="38">
        <v>-1.90000000000001E-2</v>
      </c>
      <c r="D96" s="39">
        <v>-5.2969054920546802E-3</v>
      </c>
      <c r="E96" s="37">
        <v>3.5750000000000002</v>
      </c>
      <c r="F96" s="37">
        <v>3.5259999999999998</v>
      </c>
      <c r="G96" s="37">
        <v>3.5750000000000002</v>
      </c>
      <c r="H96" s="7">
        <v>65217928</v>
      </c>
      <c r="I96" s="37">
        <v>231611852.76199999</v>
      </c>
      <c r="J96" s="37">
        <v>13374635792.9123</v>
      </c>
    </row>
    <row r="97" spans="1:10" x14ac:dyDescent="0.2">
      <c r="A97" s="36">
        <v>45450</v>
      </c>
      <c r="B97" s="37">
        <v>3.5870000000000002</v>
      </c>
      <c r="C97" s="38">
        <v>-1.3999999999999801E-2</v>
      </c>
      <c r="D97" s="39">
        <v>-3.88780894196051E-3</v>
      </c>
      <c r="E97" s="37">
        <v>3.6120000000000001</v>
      </c>
      <c r="F97" s="37">
        <v>3.5529999999999999</v>
      </c>
      <c r="G97" s="37">
        <v>3.6124999999999998</v>
      </c>
      <c r="H97" s="7">
        <v>54220210</v>
      </c>
      <c r="I97" s="37">
        <v>194373302.59</v>
      </c>
      <c r="J97" s="37">
        <v>13606247645.674299</v>
      </c>
    </row>
    <row r="98" spans="1:10" x14ac:dyDescent="0.2">
      <c r="A98" s="36">
        <v>45449</v>
      </c>
      <c r="B98" s="37">
        <v>3.601</v>
      </c>
      <c r="C98" s="38">
        <v>5.7999999999999802E-2</v>
      </c>
      <c r="D98" s="39">
        <v>1.6370307648885099E-2</v>
      </c>
      <c r="E98" s="37">
        <v>3.5684999999999998</v>
      </c>
      <c r="F98" s="37">
        <v>3.5095000000000001</v>
      </c>
      <c r="G98" s="37">
        <v>3.6150000000000002</v>
      </c>
      <c r="H98" s="7">
        <v>75123412</v>
      </c>
      <c r="I98" s="37">
        <v>268691426.95520002</v>
      </c>
      <c r="J98" s="37">
        <v>13800620948.264299</v>
      </c>
    </row>
    <row r="99" spans="1:10" x14ac:dyDescent="0.2">
      <c r="A99" s="36">
        <v>45448</v>
      </c>
      <c r="B99" s="37">
        <v>3.5430000000000001</v>
      </c>
      <c r="C99" s="38">
        <v>-4.4999999999997299E-3</v>
      </c>
      <c r="D99" s="39">
        <v>-1.2684989429174701E-3</v>
      </c>
      <c r="E99" s="37">
        <v>3.5619999999999998</v>
      </c>
      <c r="F99" s="37">
        <v>3.5339999999999998</v>
      </c>
      <c r="G99" s="37">
        <v>3.5880000000000001</v>
      </c>
      <c r="H99" s="7">
        <v>58513873</v>
      </c>
      <c r="I99" s="37">
        <v>208100596.83950001</v>
      </c>
      <c r="J99" s="37">
        <v>13531929521.309099</v>
      </c>
    </row>
    <row r="100" spans="1:10" x14ac:dyDescent="0.2">
      <c r="A100" s="36">
        <v>45447</v>
      </c>
      <c r="B100" s="37">
        <v>3.5474999999999999</v>
      </c>
      <c r="C100" s="38">
        <v>-9.2500000000000193E-2</v>
      </c>
      <c r="D100" s="39">
        <v>-2.5412087912087999E-2</v>
      </c>
      <c r="E100" s="37">
        <v>3.6339999999999999</v>
      </c>
      <c r="F100" s="37">
        <v>3.544</v>
      </c>
      <c r="G100" s="37">
        <v>3.6360000000000001</v>
      </c>
      <c r="H100" s="7">
        <v>89233713</v>
      </c>
      <c r="I100" s="37">
        <v>318253668.35869998</v>
      </c>
      <c r="J100" s="37">
        <v>13740030118.1486</v>
      </c>
    </row>
    <row r="101" spans="1:10" x14ac:dyDescent="0.2">
      <c r="A101" s="36">
        <v>45446</v>
      </c>
      <c r="B101" s="37">
        <v>3.64</v>
      </c>
      <c r="C101" s="38">
        <v>3.4000000000000301E-2</v>
      </c>
      <c r="D101" s="39">
        <v>9.4287298946201508E-3</v>
      </c>
      <c r="E101" s="37">
        <v>3.6339999999999999</v>
      </c>
      <c r="F101" s="37">
        <v>3.62</v>
      </c>
      <c r="G101" s="37">
        <v>3.6549999999999998</v>
      </c>
      <c r="H101" s="7">
        <v>72022176</v>
      </c>
      <c r="I101" s="37">
        <v>262139276.7466</v>
      </c>
      <c r="J101" s="37">
        <v>14058283786.507299</v>
      </c>
    </row>
    <row r="102" spans="1:10" x14ac:dyDescent="0.2">
      <c r="A102" s="36">
        <v>45443</v>
      </c>
      <c r="B102" s="37">
        <v>3.6059999999999999</v>
      </c>
      <c r="C102" s="38">
        <v>-7.0000000000001198E-3</v>
      </c>
      <c r="D102" s="39">
        <v>-1.9374481040686699E-3</v>
      </c>
      <c r="E102" s="37">
        <v>3.6219999999999999</v>
      </c>
      <c r="F102" s="37">
        <v>3.6015000000000001</v>
      </c>
      <c r="G102" s="37">
        <v>3.6520000000000001</v>
      </c>
      <c r="H102" s="7">
        <v>150761533</v>
      </c>
      <c r="I102" s="37">
        <v>545328885.26499999</v>
      </c>
      <c r="J102" s="37">
        <v>13796144509.7607</v>
      </c>
    </row>
    <row r="103" spans="1:10" x14ac:dyDescent="0.2">
      <c r="A103" s="36">
        <v>45442</v>
      </c>
      <c r="B103" s="37">
        <v>3.613</v>
      </c>
      <c r="C103" s="38">
        <v>8.1000000000000003E-2</v>
      </c>
      <c r="D103" s="39">
        <v>2.2933182332955802E-2</v>
      </c>
      <c r="E103" s="37">
        <v>3.5255000000000001</v>
      </c>
      <c r="F103" s="37">
        <v>3.5234999999999999</v>
      </c>
      <c r="G103" s="37">
        <v>3.6160000000000001</v>
      </c>
      <c r="H103" s="7">
        <v>78770837</v>
      </c>
      <c r="I103" s="37">
        <v>282681213.91530001</v>
      </c>
      <c r="J103" s="37">
        <v>14341473395.0257</v>
      </c>
    </row>
    <row r="104" spans="1:10" x14ac:dyDescent="0.2">
      <c r="A104" s="36">
        <v>45441</v>
      </c>
      <c r="B104" s="37">
        <v>3.532</v>
      </c>
      <c r="C104" s="38">
        <v>-7.4499999999999997E-2</v>
      </c>
      <c r="D104" s="39">
        <v>-2.06571468182448E-2</v>
      </c>
      <c r="E104" s="37">
        <v>3.605</v>
      </c>
      <c r="F104" s="37">
        <v>3.5055000000000001</v>
      </c>
      <c r="G104" s="37">
        <v>3.6160000000000001</v>
      </c>
      <c r="H104" s="7">
        <v>69630093</v>
      </c>
      <c r="I104" s="37">
        <v>246883579.60800001</v>
      </c>
      <c r="J104" s="37">
        <v>14058792181.110399</v>
      </c>
    </row>
    <row r="105" spans="1:10" x14ac:dyDescent="0.2">
      <c r="A105" s="36">
        <v>45440</v>
      </c>
      <c r="B105" s="37">
        <v>3.6065</v>
      </c>
      <c r="C105" s="38">
        <v>4.2500000000000003E-2</v>
      </c>
      <c r="D105" s="39">
        <v>1.1924803591470299E-2</v>
      </c>
      <c r="E105" s="37">
        <v>3.5785</v>
      </c>
      <c r="F105" s="37">
        <v>3.5739999999999998</v>
      </c>
      <c r="G105" s="37">
        <v>3.6385000000000001</v>
      </c>
      <c r="H105" s="7">
        <v>78253404</v>
      </c>
      <c r="I105" s="37">
        <v>282469488.83350003</v>
      </c>
      <c r="J105" s="37">
        <v>14305675760.718399</v>
      </c>
    </row>
    <row r="106" spans="1:10" x14ac:dyDescent="0.2">
      <c r="A106" s="36">
        <v>45439</v>
      </c>
      <c r="B106" s="37">
        <v>3.5640000000000001</v>
      </c>
      <c r="C106" s="38">
        <v>1.2999999999999901E-2</v>
      </c>
      <c r="D106" s="39">
        <v>3.66094058011825E-3</v>
      </c>
      <c r="E106" s="37">
        <v>3.5510000000000002</v>
      </c>
      <c r="F106" s="37">
        <v>3.5209999999999999</v>
      </c>
      <c r="G106" s="37">
        <v>3.5640000000000001</v>
      </c>
      <c r="H106" s="7">
        <v>31736886</v>
      </c>
      <c r="I106" s="37">
        <v>112512910.12450001</v>
      </c>
      <c r="J106" s="37">
        <v>14023206271.884899</v>
      </c>
    </row>
    <row r="107" spans="1:10" x14ac:dyDescent="0.2">
      <c r="A107" s="36">
        <v>45436</v>
      </c>
      <c r="B107" s="37">
        <v>3.5510000000000002</v>
      </c>
      <c r="C107" s="38">
        <v>7.0000000000001198E-3</v>
      </c>
      <c r="D107" s="39">
        <v>1.9751693002257702E-3</v>
      </c>
      <c r="E107" s="37">
        <v>3.5110000000000001</v>
      </c>
      <c r="F107" s="37">
        <v>3.4805000000000001</v>
      </c>
      <c r="G107" s="37">
        <v>3.5525000000000002</v>
      </c>
      <c r="H107" s="7">
        <v>56968515</v>
      </c>
      <c r="I107" s="37">
        <v>200464994.3204</v>
      </c>
      <c r="J107" s="37">
        <v>13910693361.760401</v>
      </c>
    </row>
    <row r="108" spans="1:10" x14ac:dyDescent="0.2">
      <c r="A108" s="36">
        <v>45435</v>
      </c>
      <c r="B108" s="37">
        <v>3.544</v>
      </c>
      <c r="C108" s="38">
        <v>4.5000000000001697E-3</v>
      </c>
      <c r="D108" s="39">
        <v>1.27136601214866E-3</v>
      </c>
      <c r="E108" s="37">
        <v>3.5409999999999999</v>
      </c>
      <c r="F108" s="37">
        <v>3.5070000000000001</v>
      </c>
      <c r="G108" s="37">
        <v>3.5594999999999999</v>
      </c>
      <c r="H108" s="7">
        <v>55980384</v>
      </c>
      <c r="I108" s="37">
        <v>198231983.03200001</v>
      </c>
      <c r="J108" s="37">
        <v>13710228367.440001</v>
      </c>
    </row>
    <row r="109" spans="1:10" x14ac:dyDescent="0.2">
      <c r="A109" s="36">
        <v>45434</v>
      </c>
      <c r="B109" s="37">
        <v>3.5394999999999999</v>
      </c>
      <c r="C109" s="38">
        <v>-1.0500000000000001E-2</v>
      </c>
      <c r="D109" s="39">
        <v>-2.9577464788732299E-3</v>
      </c>
      <c r="E109" s="37">
        <v>3.5640000000000001</v>
      </c>
      <c r="F109" s="37">
        <v>3.5285000000000002</v>
      </c>
      <c r="G109" s="37">
        <v>3.573</v>
      </c>
      <c r="H109" s="7">
        <v>66526017</v>
      </c>
      <c r="I109" s="37">
        <v>236000023.2234</v>
      </c>
      <c r="J109" s="37">
        <v>13511996384.408001</v>
      </c>
    </row>
    <row r="110" spans="1:10" x14ac:dyDescent="0.2">
      <c r="A110" s="36">
        <v>45433</v>
      </c>
      <c r="B110" s="37">
        <v>3.55</v>
      </c>
      <c r="C110" s="38">
        <v>-9.0000000000003393E-3</v>
      </c>
      <c r="D110" s="39">
        <v>-2.5288002247823402E-3</v>
      </c>
      <c r="E110" s="37">
        <v>3.55</v>
      </c>
      <c r="F110" s="37">
        <v>3.53</v>
      </c>
      <c r="G110" s="37">
        <v>3.5834999999999999</v>
      </c>
      <c r="H110" s="7">
        <v>85588099</v>
      </c>
      <c r="I110" s="37">
        <v>304142562.63300002</v>
      </c>
      <c r="J110" s="37">
        <v>13747996407.631399</v>
      </c>
    </row>
    <row r="111" spans="1:10" x14ac:dyDescent="0.2">
      <c r="A111" s="36">
        <v>45432</v>
      </c>
      <c r="B111" s="37">
        <v>3.5590000000000002</v>
      </c>
      <c r="C111" s="38">
        <v>-0.21</v>
      </c>
      <c r="D111" s="39">
        <v>-5.5717697001857198E-2</v>
      </c>
      <c r="E111" s="37">
        <v>3.6495000000000002</v>
      </c>
      <c r="F111" s="37">
        <v>3.544</v>
      </c>
      <c r="G111" s="37">
        <v>3.66</v>
      </c>
      <c r="H111" s="7">
        <v>120659136</v>
      </c>
      <c r="I111" s="37">
        <v>433774162.87489998</v>
      </c>
      <c r="J111" s="37">
        <v>14052138970.2644</v>
      </c>
    </row>
    <row r="112" spans="1:10" x14ac:dyDescent="0.2">
      <c r="A112" s="36">
        <v>45429</v>
      </c>
      <c r="B112" s="37">
        <v>3.7690000000000001</v>
      </c>
      <c r="C112" s="38">
        <v>3.5999999999999997E-2</v>
      </c>
      <c r="D112" s="39">
        <v>9.6437181891240401E-3</v>
      </c>
      <c r="E112" s="37">
        <v>3.7345000000000002</v>
      </c>
      <c r="F112" s="37">
        <v>3.7284999999999999</v>
      </c>
      <c r="G112" s="37">
        <v>3.7690000000000001</v>
      </c>
      <c r="H112" s="7">
        <v>123975045</v>
      </c>
      <c r="I112" s="37">
        <v>464648931.25770003</v>
      </c>
      <c r="J112" s="37">
        <v>14485913133.139299</v>
      </c>
    </row>
    <row r="113" spans="1:10" x14ac:dyDescent="0.2">
      <c r="A113" s="36">
        <v>45428</v>
      </c>
      <c r="B113" s="37">
        <v>3.7330000000000001</v>
      </c>
      <c r="C113" s="38">
        <v>6.00000000000023E-3</v>
      </c>
      <c r="D113" s="39">
        <v>1.6098738932117599E-3</v>
      </c>
      <c r="E113" s="37">
        <v>3.7395</v>
      </c>
      <c r="F113" s="37">
        <v>3.7075</v>
      </c>
      <c r="G113" s="37">
        <v>3.7440000000000002</v>
      </c>
      <c r="H113" s="7">
        <v>76078588</v>
      </c>
      <c r="I113" s="37">
        <v>283454806.11199999</v>
      </c>
      <c r="J113" s="37">
        <v>14021264201.881599</v>
      </c>
    </row>
    <row r="114" spans="1:10" x14ac:dyDescent="0.2">
      <c r="A114" s="36">
        <v>45427</v>
      </c>
      <c r="B114" s="37">
        <v>3.7269999999999999</v>
      </c>
      <c r="C114" s="38">
        <v>2.4E-2</v>
      </c>
      <c r="D114" s="39">
        <v>6.48123143397246E-3</v>
      </c>
      <c r="E114" s="37">
        <v>3.7465000000000002</v>
      </c>
      <c r="F114" s="37">
        <v>3.6829999999999998</v>
      </c>
      <c r="G114" s="37">
        <v>3.7475000000000001</v>
      </c>
      <c r="H114" s="7">
        <v>83493096</v>
      </c>
      <c r="I114" s="37">
        <v>310690588.07190001</v>
      </c>
      <c r="J114" s="37">
        <v>13737809395.7696</v>
      </c>
    </row>
    <row r="115" spans="1:10" x14ac:dyDescent="0.2">
      <c r="A115" s="36">
        <v>45426</v>
      </c>
      <c r="B115" s="37">
        <v>3.7029999999999998</v>
      </c>
      <c r="C115" s="38">
        <v>7.6499999999999804E-2</v>
      </c>
      <c r="D115" s="39">
        <v>2.1094719426444201E-2</v>
      </c>
      <c r="E115" s="37">
        <v>3.6345000000000001</v>
      </c>
      <c r="F115" s="37">
        <v>3.6274999999999999</v>
      </c>
      <c r="G115" s="37">
        <v>3.734</v>
      </c>
      <c r="H115" s="7">
        <v>158147160</v>
      </c>
      <c r="I115" s="37">
        <v>582690106.23689997</v>
      </c>
      <c r="J115" s="37">
        <v>13427118807.697701</v>
      </c>
    </row>
    <row r="116" spans="1:10" x14ac:dyDescent="0.2">
      <c r="A116" s="36">
        <v>45425</v>
      </c>
      <c r="B116" s="37">
        <v>3.6265000000000001</v>
      </c>
      <c r="C116" s="38">
        <v>2.60000000000002E-2</v>
      </c>
      <c r="D116" s="39">
        <v>7.2212192751007504E-3</v>
      </c>
      <c r="E116" s="37">
        <v>3.6065</v>
      </c>
      <c r="F116" s="37">
        <v>3.6</v>
      </c>
      <c r="G116" s="37">
        <v>3.6425000000000001</v>
      </c>
      <c r="H116" s="7">
        <v>69800781</v>
      </c>
      <c r="I116" s="37">
        <v>252954213.68349999</v>
      </c>
      <c r="J116" s="37">
        <v>12844428701.4608</v>
      </c>
    </row>
    <row r="117" spans="1:10" x14ac:dyDescent="0.2">
      <c r="A117" s="36">
        <v>45422</v>
      </c>
      <c r="B117" s="37">
        <v>3.6004999999999998</v>
      </c>
      <c r="C117" s="38">
        <v>2.0999999999999901E-2</v>
      </c>
      <c r="D117" s="39">
        <v>5.8667411649671502E-3</v>
      </c>
      <c r="E117" s="37">
        <v>3.5920000000000001</v>
      </c>
      <c r="F117" s="37">
        <v>3.5739999999999998</v>
      </c>
      <c r="G117" s="37">
        <v>3.6084999999999998</v>
      </c>
      <c r="H117" s="7">
        <v>72606048</v>
      </c>
      <c r="I117" s="37">
        <v>261170432.26949999</v>
      </c>
      <c r="J117" s="37">
        <v>12591474487.7773</v>
      </c>
    </row>
    <row r="118" spans="1:10" x14ac:dyDescent="0.2">
      <c r="A118" s="36">
        <v>45421</v>
      </c>
      <c r="B118" s="37">
        <v>3.5794999999999999</v>
      </c>
      <c r="C118" s="38">
        <v>-1.40000000000002E-2</v>
      </c>
      <c r="D118" s="39">
        <v>-3.8959231946570799E-3</v>
      </c>
      <c r="E118" s="37">
        <v>3.589</v>
      </c>
      <c r="F118" s="37">
        <v>3.536</v>
      </c>
      <c r="G118" s="37">
        <v>3.61</v>
      </c>
      <c r="H118" s="7">
        <v>72237096</v>
      </c>
      <c r="I118" s="37">
        <v>258433856.21079999</v>
      </c>
      <c r="J118" s="37">
        <v>12330304055.507799</v>
      </c>
    </row>
    <row r="119" spans="1:10" x14ac:dyDescent="0.2">
      <c r="A119" s="36">
        <v>45420</v>
      </c>
      <c r="B119" s="37">
        <v>3.5935000000000001</v>
      </c>
      <c r="C119" s="38">
        <v>-4.9999999999998899E-3</v>
      </c>
      <c r="D119" s="39">
        <v>-1.38946783381962E-3</v>
      </c>
      <c r="E119" s="37">
        <v>3.6</v>
      </c>
      <c r="F119" s="37">
        <v>3.5609999999999999</v>
      </c>
      <c r="G119" s="37">
        <v>3.6259999999999999</v>
      </c>
      <c r="H119" s="7">
        <v>81280292</v>
      </c>
      <c r="I119" s="37">
        <v>292216483.95120001</v>
      </c>
      <c r="J119" s="37">
        <v>12588737911.718599</v>
      </c>
    </row>
    <row r="120" spans="1:10" x14ac:dyDescent="0.2">
      <c r="A120" s="36">
        <v>45419</v>
      </c>
      <c r="B120" s="37">
        <v>3.5985</v>
      </c>
      <c r="C120" s="38">
        <v>3.54999999999999E-2</v>
      </c>
      <c r="D120" s="39">
        <v>9.9635138927869401E-3</v>
      </c>
      <c r="E120" s="37">
        <v>3.5834999999999999</v>
      </c>
      <c r="F120" s="37">
        <v>3.5609999999999999</v>
      </c>
      <c r="G120" s="37">
        <v>3.5994999999999999</v>
      </c>
      <c r="H120" s="7">
        <v>79494637</v>
      </c>
      <c r="I120" s="37">
        <v>285323256.76609999</v>
      </c>
      <c r="J120" s="37">
        <v>12880954395.6698</v>
      </c>
    </row>
    <row r="121" spans="1:10" x14ac:dyDescent="0.2">
      <c r="A121" s="36">
        <v>45418</v>
      </c>
      <c r="B121" s="37">
        <v>3.5630000000000002</v>
      </c>
      <c r="C121" s="38">
        <v>0.10100000000000001</v>
      </c>
      <c r="D121" s="39">
        <v>2.9173887926054302E-2</v>
      </c>
      <c r="E121" s="37">
        <v>3.4984999999999999</v>
      </c>
      <c r="F121" s="37">
        <v>3.484</v>
      </c>
      <c r="G121" s="37">
        <v>3.569</v>
      </c>
      <c r="H121" s="7">
        <v>86197369</v>
      </c>
      <c r="I121" s="37">
        <v>305431807.80949998</v>
      </c>
      <c r="J121" s="37">
        <v>12595631138.9037</v>
      </c>
    </row>
    <row r="122" spans="1:10" x14ac:dyDescent="0.2">
      <c r="A122" s="36">
        <v>45415</v>
      </c>
      <c r="B122" s="37">
        <v>3.4620000000000002</v>
      </c>
      <c r="C122" s="38">
        <v>-0.112</v>
      </c>
      <c r="D122" s="39">
        <v>-3.13374370453273E-2</v>
      </c>
      <c r="E122" s="37">
        <v>3.59</v>
      </c>
      <c r="F122" s="37">
        <v>3.4369999999999998</v>
      </c>
      <c r="G122" s="37">
        <v>3.597</v>
      </c>
      <c r="H122" s="7">
        <v>167779882</v>
      </c>
      <c r="I122" s="37">
        <v>589434448.15050006</v>
      </c>
      <c r="J122" s="37">
        <v>12290199331.0942</v>
      </c>
    </row>
    <row r="123" spans="1:10" x14ac:dyDescent="0.2">
      <c r="A123" s="36">
        <v>45414</v>
      </c>
      <c r="B123" s="37">
        <v>3.5739999999999998</v>
      </c>
      <c r="C123" s="38">
        <v>4.8000000000000001E-2</v>
      </c>
      <c r="D123" s="39">
        <v>1.36131593874078E-2</v>
      </c>
      <c r="E123" s="37">
        <v>3.5465</v>
      </c>
      <c r="F123" s="37">
        <v>3.5329999999999999</v>
      </c>
      <c r="G123" s="37">
        <v>3.593</v>
      </c>
      <c r="H123" s="7">
        <v>91788785</v>
      </c>
      <c r="I123" s="37">
        <v>327402033.45599997</v>
      </c>
      <c r="J123" s="37">
        <v>12879633779.244699</v>
      </c>
    </row>
    <row r="124" spans="1:10" x14ac:dyDescent="0.2">
      <c r="A124" s="36">
        <v>45412</v>
      </c>
      <c r="B124" s="37">
        <v>3.5259999999999998</v>
      </c>
      <c r="C124" s="38">
        <v>-1.70000000000003E-2</v>
      </c>
      <c r="D124" s="39">
        <v>-4.7981936212250498E-3</v>
      </c>
      <c r="E124" s="37">
        <v>3.5550000000000002</v>
      </c>
      <c r="F124" s="37">
        <v>3.5259999999999998</v>
      </c>
      <c r="G124" s="37">
        <v>3.5745</v>
      </c>
      <c r="H124" s="7">
        <v>67544421</v>
      </c>
      <c r="I124" s="37">
        <v>239485874.007</v>
      </c>
      <c r="J124" s="37">
        <v>12552231745.7887</v>
      </c>
    </row>
    <row r="125" spans="1:10" x14ac:dyDescent="0.2">
      <c r="A125" s="36">
        <v>45411</v>
      </c>
      <c r="B125" s="37">
        <v>3.5430000000000001</v>
      </c>
      <c r="C125" s="38">
        <v>-6.9999999999996697E-3</v>
      </c>
      <c r="D125" s="39">
        <v>-1.9718309859154E-3</v>
      </c>
      <c r="E125" s="37">
        <v>3.5619999999999998</v>
      </c>
      <c r="F125" s="37">
        <v>3.5225</v>
      </c>
      <c r="G125" s="37">
        <v>3.577</v>
      </c>
      <c r="H125" s="7">
        <v>87094996</v>
      </c>
      <c r="I125" s="37">
        <v>309027107.52850002</v>
      </c>
      <c r="J125" s="37">
        <v>12791717619.7957</v>
      </c>
    </row>
    <row r="126" spans="1:10" x14ac:dyDescent="0.2">
      <c r="A126" s="36">
        <v>45408</v>
      </c>
      <c r="B126" s="37">
        <v>3.55</v>
      </c>
      <c r="C126" s="38">
        <v>4.6999999999999702E-2</v>
      </c>
      <c r="D126" s="39">
        <v>1.34170710819297E-2</v>
      </c>
      <c r="E126" s="37">
        <v>3.5325000000000002</v>
      </c>
      <c r="F126" s="37">
        <v>3.5070000000000001</v>
      </c>
      <c r="G126" s="37">
        <v>3.5590000000000002</v>
      </c>
      <c r="H126" s="7">
        <v>61369142</v>
      </c>
      <c r="I126" s="37">
        <v>217432444.46200001</v>
      </c>
      <c r="J126" s="37">
        <v>13100744727.3242</v>
      </c>
    </row>
    <row r="127" spans="1:10" x14ac:dyDescent="0.2">
      <c r="A127" s="36">
        <v>45407</v>
      </c>
      <c r="B127" s="37">
        <v>3.5030000000000001</v>
      </c>
      <c r="C127" s="38">
        <v>-1.3999999999999801E-2</v>
      </c>
      <c r="D127" s="39">
        <v>-3.98066533977816E-3</v>
      </c>
      <c r="E127" s="37">
        <v>3.54</v>
      </c>
      <c r="F127" s="37">
        <v>3.4815</v>
      </c>
      <c r="G127" s="37">
        <v>3.5474999999999999</v>
      </c>
      <c r="H127" s="7">
        <v>68120221</v>
      </c>
      <c r="I127" s="37">
        <v>239157797.35499999</v>
      </c>
      <c r="J127" s="37">
        <v>12883312282.8622</v>
      </c>
    </row>
    <row r="128" spans="1:10" x14ac:dyDescent="0.2">
      <c r="A128" s="36">
        <v>45406</v>
      </c>
      <c r="B128" s="37">
        <v>3.5169999999999999</v>
      </c>
      <c r="C128" s="38">
        <v>-2.4999999999999502E-3</v>
      </c>
      <c r="D128" s="39">
        <v>-7.1032817161527102E-4</v>
      </c>
      <c r="E128" s="37">
        <v>3.5495000000000001</v>
      </c>
      <c r="F128" s="37">
        <v>3.5045000000000002</v>
      </c>
      <c r="G128" s="37">
        <v>3.5674999999999999</v>
      </c>
      <c r="H128" s="7">
        <v>97073074</v>
      </c>
      <c r="I128" s="37">
        <v>343249917.6796</v>
      </c>
      <c r="J128" s="37">
        <v>13122470080.217199</v>
      </c>
    </row>
    <row r="129" spans="1:10" x14ac:dyDescent="0.2">
      <c r="A129" s="36">
        <v>45405</v>
      </c>
      <c r="B129" s="37">
        <v>3.5194999999999999</v>
      </c>
      <c r="C129" s="38">
        <v>9.0999999999999706E-2</v>
      </c>
      <c r="D129" s="39">
        <v>2.6542219629575502E-2</v>
      </c>
      <c r="E129" s="37">
        <v>3.4390000000000001</v>
      </c>
      <c r="F129" s="37">
        <v>3.4335</v>
      </c>
      <c r="G129" s="37">
        <v>3.5270000000000001</v>
      </c>
      <c r="H129" s="7">
        <v>132432227</v>
      </c>
      <c r="I129" s="37">
        <v>461843677.70099998</v>
      </c>
      <c r="J129" s="37">
        <v>13465719997.896799</v>
      </c>
    </row>
    <row r="130" spans="1:10" x14ac:dyDescent="0.2">
      <c r="A130" s="36">
        <v>45404</v>
      </c>
      <c r="B130" s="37">
        <v>3.4285000000000001</v>
      </c>
      <c r="C130" s="38">
        <v>5.1500000000000302E-2</v>
      </c>
      <c r="D130" s="39">
        <v>1.5250222090613099E-2</v>
      </c>
      <c r="E130" s="37">
        <v>3.4</v>
      </c>
      <c r="F130" s="37">
        <v>3.3940000000000001</v>
      </c>
      <c r="G130" s="37">
        <v>3.4380000000000002</v>
      </c>
      <c r="H130" s="7">
        <v>88922617</v>
      </c>
      <c r="I130" s="37">
        <v>304522303.36500001</v>
      </c>
      <c r="J130" s="37">
        <v>13003876320.195801</v>
      </c>
    </row>
    <row r="131" spans="1:10" x14ac:dyDescent="0.2">
      <c r="A131" s="36">
        <v>45401</v>
      </c>
      <c r="B131" s="37">
        <v>3.3769999999999998</v>
      </c>
      <c r="C131" s="38">
        <v>2.74999999999999E-2</v>
      </c>
      <c r="D131" s="39">
        <v>8.2101806239736792E-3</v>
      </c>
      <c r="E131" s="37">
        <v>3.3195000000000001</v>
      </c>
      <c r="F131" s="37">
        <v>3.3079999999999998</v>
      </c>
      <c r="G131" s="37">
        <v>3.3769999999999998</v>
      </c>
      <c r="H131" s="7">
        <v>84057046</v>
      </c>
      <c r="I131" s="37">
        <v>281172034.30500001</v>
      </c>
      <c r="J131" s="37">
        <v>12699354016.830799</v>
      </c>
    </row>
    <row r="132" spans="1:10" x14ac:dyDescent="0.2">
      <c r="A132" s="36">
        <v>45400</v>
      </c>
      <c r="B132" s="37">
        <v>3.3494999999999999</v>
      </c>
      <c r="C132" s="38">
        <v>5.0500000000000003E-2</v>
      </c>
      <c r="D132" s="39">
        <v>1.53076689906032E-2</v>
      </c>
      <c r="E132" s="37">
        <v>3.32</v>
      </c>
      <c r="F132" s="37">
        <v>3.3</v>
      </c>
      <c r="G132" s="37">
        <v>3.3494999999999999</v>
      </c>
      <c r="H132" s="7">
        <v>66499245</v>
      </c>
      <c r="I132" s="37">
        <v>221268184.6435</v>
      </c>
      <c r="J132" s="37">
        <v>12418181982.525801</v>
      </c>
    </row>
    <row r="133" spans="1:10" x14ac:dyDescent="0.2">
      <c r="A133" s="36">
        <v>45399</v>
      </c>
      <c r="B133" s="37">
        <v>3.2989999999999999</v>
      </c>
      <c r="C133" s="38">
        <v>4.7000000000000201E-2</v>
      </c>
      <c r="D133" s="39">
        <v>1.4452644526445299E-2</v>
      </c>
      <c r="E133" s="37">
        <v>3.2629999999999999</v>
      </c>
      <c r="F133" s="37">
        <v>3.258</v>
      </c>
      <c r="G133" s="37">
        <v>3.3155000000000001</v>
      </c>
      <c r="H133" s="7">
        <v>65368162</v>
      </c>
      <c r="I133" s="37">
        <v>215578039.7965</v>
      </c>
      <c r="J133" s="37">
        <v>12196913797.882299</v>
      </c>
    </row>
    <row r="134" spans="1:10" x14ac:dyDescent="0.2">
      <c r="A134" s="36">
        <v>45398</v>
      </c>
      <c r="B134" s="37">
        <v>3.2519999999999998</v>
      </c>
      <c r="C134" s="38">
        <v>-7.4499999999999997E-2</v>
      </c>
      <c r="D134" s="39">
        <v>-2.2395911618818602E-2</v>
      </c>
      <c r="E134" s="37">
        <v>3.27</v>
      </c>
      <c r="F134" s="37">
        <v>3.2440000000000002</v>
      </c>
      <c r="G134" s="37">
        <v>3.2865000000000002</v>
      </c>
      <c r="H134" s="7">
        <v>68868030</v>
      </c>
      <c r="I134" s="37">
        <v>224576327.45359999</v>
      </c>
      <c r="J134" s="37">
        <v>11981335758.0858</v>
      </c>
    </row>
    <row r="135" spans="1:10" x14ac:dyDescent="0.2">
      <c r="A135" s="36">
        <v>45397</v>
      </c>
      <c r="B135" s="37">
        <v>3.3264999999999998</v>
      </c>
      <c r="C135" s="38">
        <v>3.6499999999999803E-2</v>
      </c>
      <c r="D135" s="39">
        <v>1.1094224924012099E-2</v>
      </c>
      <c r="E135" s="37">
        <v>3.32</v>
      </c>
      <c r="F135" s="37">
        <v>3.319</v>
      </c>
      <c r="G135" s="37">
        <v>3.3719999999999999</v>
      </c>
      <c r="H135" s="7">
        <v>70040509</v>
      </c>
      <c r="I135" s="37">
        <v>234086090.88</v>
      </c>
      <c r="J135" s="37">
        <v>12205912085.5394</v>
      </c>
    </row>
    <row r="136" spans="1:10" x14ac:dyDescent="0.2">
      <c r="A136" s="36">
        <v>45394</v>
      </c>
      <c r="B136" s="37">
        <v>3.29</v>
      </c>
      <c r="C136" s="38">
        <v>8.0000000000000106E-3</v>
      </c>
      <c r="D136" s="39">
        <v>2.4375380865326E-3</v>
      </c>
      <c r="E136" s="37">
        <v>3.3159999999999998</v>
      </c>
      <c r="F136" s="37">
        <v>3.2814999999999999</v>
      </c>
      <c r="G136" s="37">
        <v>3.3420000000000001</v>
      </c>
      <c r="H136" s="7">
        <v>70175315</v>
      </c>
      <c r="I136" s="37">
        <v>232436682.37900001</v>
      </c>
      <c r="J136" s="37">
        <v>11971825994.659401</v>
      </c>
    </row>
    <row r="137" spans="1:10" x14ac:dyDescent="0.2">
      <c r="A137" s="36">
        <v>45393</v>
      </c>
      <c r="B137" s="37">
        <v>3.282</v>
      </c>
      <c r="C137" s="38">
        <v>-6.8000000000000102E-2</v>
      </c>
      <c r="D137" s="39">
        <v>-2.0298507462686601E-2</v>
      </c>
      <c r="E137" s="37">
        <v>3.3570000000000002</v>
      </c>
      <c r="F137" s="37">
        <v>3.2450000000000001</v>
      </c>
      <c r="G137" s="37">
        <v>3.3620000000000001</v>
      </c>
      <c r="H137" s="7">
        <v>83979248</v>
      </c>
      <c r="I137" s="37">
        <v>276518034.14499998</v>
      </c>
      <c r="J137" s="37">
        <v>11739389312.280399</v>
      </c>
    </row>
    <row r="138" spans="1:10" x14ac:dyDescent="0.2">
      <c r="A138" s="36">
        <v>45392</v>
      </c>
      <c r="B138" s="37">
        <v>3.35</v>
      </c>
      <c r="C138" s="38">
        <v>3.85E-2</v>
      </c>
      <c r="D138" s="39">
        <v>1.1626151290955801E-2</v>
      </c>
      <c r="E138" s="37">
        <v>3.3340000000000001</v>
      </c>
      <c r="F138" s="37">
        <v>3.2869999999999999</v>
      </c>
      <c r="G138" s="37">
        <v>3.3639999999999999</v>
      </c>
      <c r="H138" s="7">
        <v>74894285</v>
      </c>
      <c r="I138" s="37">
        <v>250008976.84799999</v>
      </c>
      <c r="J138" s="37">
        <v>12015907346.4254</v>
      </c>
    </row>
    <row r="139" spans="1:10" x14ac:dyDescent="0.2">
      <c r="A139" s="36">
        <v>45391</v>
      </c>
      <c r="B139" s="37">
        <v>3.3115000000000001</v>
      </c>
      <c r="C139" s="38">
        <v>-4.4499999999999797E-2</v>
      </c>
      <c r="D139" s="39">
        <v>-1.3259833134684099E-2</v>
      </c>
      <c r="E139" s="37">
        <v>3.3414999999999999</v>
      </c>
      <c r="F139" s="37">
        <v>3.2909999999999999</v>
      </c>
      <c r="G139" s="37">
        <v>3.3645</v>
      </c>
      <c r="H139" s="7">
        <v>63245154</v>
      </c>
      <c r="I139" s="37">
        <v>209985415.2245</v>
      </c>
      <c r="J139" s="37">
        <v>11765898369.5774</v>
      </c>
    </row>
    <row r="140" spans="1:10" x14ac:dyDescent="0.2">
      <c r="A140" s="36">
        <v>45390</v>
      </c>
      <c r="B140" s="37">
        <v>3.3559999999999999</v>
      </c>
      <c r="C140" s="38">
        <v>2.6999999999999701E-2</v>
      </c>
      <c r="D140" s="39">
        <v>8.1105437068187698E-3</v>
      </c>
      <c r="E140" s="37">
        <v>3.339</v>
      </c>
      <c r="F140" s="37">
        <v>3.3174999999999999</v>
      </c>
      <c r="G140" s="37">
        <v>3.36</v>
      </c>
      <c r="H140" s="7">
        <v>50677119</v>
      </c>
      <c r="I140" s="37">
        <v>169687561.78650001</v>
      </c>
      <c r="J140" s="37">
        <v>11975883784.801901</v>
      </c>
    </row>
    <row r="141" spans="1:10" x14ac:dyDescent="0.2">
      <c r="A141" s="36">
        <v>45387</v>
      </c>
      <c r="B141" s="37">
        <v>3.3290000000000002</v>
      </c>
      <c r="C141" s="38">
        <v>-5.5999999999999599E-2</v>
      </c>
      <c r="D141" s="39">
        <v>-1.6543574593796E-2</v>
      </c>
      <c r="E141" s="37">
        <v>3.323</v>
      </c>
      <c r="F141" s="37">
        <v>3.266</v>
      </c>
      <c r="G141" s="37">
        <v>3.3325</v>
      </c>
      <c r="H141" s="7">
        <v>136336457</v>
      </c>
      <c r="I141" s="37">
        <v>449912246.61799997</v>
      </c>
      <c r="J141" s="37">
        <v>11806196223.0154</v>
      </c>
    </row>
    <row r="142" spans="1:10" x14ac:dyDescent="0.2">
      <c r="A142" s="36">
        <v>45386</v>
      </c>
      <c r="B142" s="37">
        <v>3.3849999999999998</v>
      </c>
      <c r="C142" s="38">
        <v>-1.80000000000002E-2</v>
      </c>
      <c r="D142" s="39">
        <v>-5.28945048486636E-3</v>
      </c>
      <c r="E142" s="37">
        <v>3.41</v>
      </c>
      <c r="F142" s="37">
        <v>3.3835000000000002</v>
      </c>
      <c r="G142" s="37">
        <v>3.419</v>
      </c>
      <c r="H142" s="7">
        <v>60797628</v>
      </c>
      <c r="I142" s="37">
        <v>206491103.41549999</v>
      </c>
      <c r="J142" s="37">
        <v>12256108469.6334</v>
      </c>
    </row>
    <row r="143" spans="1:10" x14ac:dyDescent="0.2">
      <c r="A143" s="36">
        <v>45385</v>
      </c>
      <c r="B143" s="37">
        <v>3.403</v>
      </c>
      <c r="C143" s="38">
        <v>5.5499999999999897E-2</v>
      </c>
      <c r="D143" s="39">
        <v>1.6579536967886398E-2</v>
      </c>
      <c r="E143" s="37">
        <v>3.3620000000000001</v>
      </c>
      <c r="F143" s="37">
        <v>3.3584999999999998</v>
      </c>
      <c r="G143" s="37">
        <v>3.4075000000000002</v>
      </c>
      <c r="H143" s="7">
        <v>92479430</v>
      </c>
      <c r="I143" s="37">
        <v>313476338.54750001</v>
      </c>
      <c r="J143" s="37">
        <v>12462599573.048901</v>
      </c>
    </row>
    <row r="144" spans="1:10" x14ac:dyDescent="0.2">
      <c r="A144" s="36">
        <v>45384</v>
      </c>
      <c r="B144" s="37">
        <v>3.3475000000000001</v>
      </c>
      <c r="C144" s="38">
        <v>-1.54999999999998E-2</v>
      </c>
      <c r="D144" s="39">
        <v>-4.6089800773118804E-3</v>
      </c>
      <c r="E144" s="37">
        <v>3.355</v>
      </c>
      <c r="F144" s="37">
        <v>3.3475000000000001</v>
      </c>
      <c r="G144" s="37">
        <v>3.3995000000000002</v>
      </c>
      <c r="H144" s="7">
        <v>94996799</v>
      </c>
      <c r="I144" s="37">
        <v>320113238.45050001</v>
      </c>
      <c r="J144" s="37">
        <v>12149123234.5014</v>
      </c>
    </row>
    <row r="145" spans="1:10" x14ac:dyDescent="0.2">
      <c r="A145" s="36">
        <v>45379</v>
      </c>
      <c r="B145" s="37">
        <v>3.363</v>
      </c>
      <c r="C145" s="38">
        <v>1.50000000000001E-2</v>
      </c>
      <c r="D145" s="39">
        <v>4.4802867383512898E-3</v>
      </c>
      <c r="E145" s="37">
        <v>3.3555000000000001</v>
      </c>
      <c r="F145" s="37">
        <v>3.3490000000000002</v>
      </c>
      <c r="G145" s="37">
        <v>3.3795000000000002</v>
      </c>
      <c r="H145" s="7">
        <v>99299036</v>
      </c>
      <c r="I145" s="37">
        <v>334011620.87550002</v>
      </c>
      <c r="J145" s="37">
        <v>12469236472.9519</v>
      </c>
    </row>
    <row r="146" spans="1:10" x14ac:dyDescent="0.2">
      <c r="A146" s="36">
        <v>45378</v>
      </c>
      <c r="B146" s="37">
        <v>3.3479999999999999</v>
      </c>
      <c r="C146" s="38">
        <v>2.4999999999999502E-3</v>
      </c>
      <c r="D146" s="39">
        <v>7.4727245553727305E-4</v>
      </c>
      <c r="E146" s="37">
        <v>3.3490000000000002</v>
      </c>
      <c r="F146" s="37">
        <v>3.3405</v>
      </c>
      <c r="G146" s="37">
        <v>3.3660000000000001</v>
      </c>
      <c r="H146" s="7">
        <v>75998619</v>
      </c>
      <c r="I146" s="37">
        <v>255030431.55450001</v>
      </c>
      <c r="J146" s="37">
        <v>12135224852.076401</v>
      </c>
    </row>
    <row r="147" spans="1:10" x14ac:dyDescent="0.2">
      <c r="A147" s="36">
        <v>45377</v>
      </c>
      <c r="B147" s="37">
        <v>3.3454999999999999</v>
      </c>
      <c r="C147" s="38">
        <v>2.4E-2</v>
      </c>
      <c r="D147" s="39">
        <v>7.2256510612675098E-3</v>
      </c>
      <c r="E147" s="37">
        <v>3.323</v>
      </c>
      <c r="F147" s="37">
        <v>3.3149999999999999</v>
      </c>
      <c r="G147" s="37">
        <v>3.359</v>
      </c>
      <c r="H147" s="7">
        <v>82243450</v>
      </c>
      <c r="I147" s="37">
        <v>274763102.58050001</v>
      </c>
      <c r="J147" s="37">
        <v>11880194420.5219</v>
      </c>
    </row>
    <row r="148" spans="1:10" x14ac:dyDescent="0.2">
      <c r="A148" s="36">
        <v>45376</v>
      </c>
      <c r="B148" s="37">
        <v>3.3214999999999999</v>
      </c>
      <c r="C148" s="38">
        <v>2.6499999999999999E-2</v>
      </c>
      <c r="D148" s="39">
        <v>8.0424886191198704E-3</v>
      </c>
      <c r="E148" s="37">
        <v>3.2949999999999999</v>
      </c>
      <c r="F148" s="37">
        <v>3.2875000000000001</v>
      </c>
      <c r="G148" s="37">
        <v>3.327</v>
      </c>
      <c r="H148" s="7">
        <v>69075714</v>
      </c>
      <c r="I148" s="37">
        <v>229008814.03650001</v>
      </c>
      <c r="J148" s="37">
        <v>11605431317.941401</v>
      </c>
    </row>
    <row r="149" spans="1:10" x14ac:dyDescent="0.2">
      <c r="A149" s="36">
        <v>45373</v>
      </c>
      <c r="B149" s="37">
        <v>3.2949999999999999</v>
      </c>
      <c r="C149" s="38">
        <v>1.9999999999997802E-3</v>
      </c>
      <c r="D149" s="39">
        <v>6.07348921955597E-4</v>
      </c>
      <c r="E149" s="37">
        <v>3.2810000000000001</v>
      </c>
      <c r="F149" s="37">
        <v>3.2774999999999999</v>
      </c>
      <c r="G149" s="37">
        <v>3.3130000000000002</v>
      </c>
      <c r="H149" s="7">
        <v>73806477</v>
      </c>
      <c r="I149" s="37">
        <v>243414175.465</v>
      </c>
      <c r="J149" s="37">
        <v>11376422503.9049</v>
      </c>
    </row>
    <row r="150" spans="1:10" x14ac:dyDescent="0.2">
      <c r="A150" s="36">
        <v>45372</v>
      </c>
      <c r="B150" s="37">
        <v>3.2930000000000001</v>
      </c>
      <c r="C150" s="38">
        <v>2.20000000000002E-2</v>
      </c>
      <c r="D150" s="39">
        <v>6.7257719351880903E-3</v>
      </c>
      <c r="E150" s="37">
        <v>3.3</v>
      </c>
      <c r="F150" s="37">
        <v>3.2774999999999999</v>
      </c>
      <c r="G150" s="37">
        <v>3.3</v>
      </c>
      <c r="H150" s="7">
        <v>73619612</v>
      </c>
      <c r="I150" s="37">
        <v>242289498.01350001</v>
      </c>
      <c r="J150" s="37">
        <v>11133008328.439899</v>
      </c>
    </row>
    <row r="151" spans="1:10" x14ac:dyDescent="0.2">
      <c r="A151" s="36">
        <v>45371</v>
      </c>
      <c r="B151" s="37">
        <v>3.2709999999999999</v>
      </c>
      <c r="C151" s="38">
        <v>-4.9999999999998899E-3</v>
      </c>
      <c r="D151" s="39">
        <v>-1.52625152625149E-3</v>
      </c>
      <c r="E151" s="37">
        <v>3.2759999999999998</v>
      </c>
      <c r="F151" s="37">
        <v>3.2469999999999999</v>
      </c>
      <c r="G151" s="37">
        <v>3.2865000000000002</v>
      </c>
      <c r="H151" s="7">
        <v>76840594</v>
      </c>
      <c r="I151" s="37">
        <v>251109074.8795</v>
      </c>
      <c r="J151" s="37">
        <v>10890718830.426399</v>
      </c>
    </row>
    <row r="152" spans="1:10" x14ac:dyDescent="0.2">
      <c r="A152" s="36">
        <v>45370</v>
      </c>
      <c r="B152" s="37">
        <v>3.2759999999999998</v>
      </c>
      <c r="C152" s="38">
        <v>4.6999999999999702E-2</v>
      </c>
      <c r="D152" s="39">
        <v>1.4555589965933599E-2</v>
      </c>
      <c r="E152" s="37">
        <v>3.2320000000000002</v>
      </c>
      <c r="F152" s="37">
        <v>3.23</v>
      </c>
      <c r="G152" s="37">
        <v>3.28</v>
      </c>
      <c r="H152" s="7">
        <v>89093609</v>
      </c>
      <c r="I152" s="37">
        <v>290565916.86799997</v>
      </c>
      <c r="J152" s="37">
        <v>11141827905.305901</v>
      </c>
    </row>
    <row r="153" spans="1:10" x14ac:dyDescent="0.2">
      <c r="A153" s="36">
        <v>45369</v>
      </c>
      <c r="B153" s="37">
        <v>3.2290000000000001</v>
      </c>
      <c r="C153" s="38">
        <v>1.5000000000000601E-3</v>
      </c>
      <c r="D153" s="39">
        <v>4.6475600309839099E-4</v>
      </c>
      <c r="E153" s="37">
        <v>3.238</v>
      </c>
      <c r="F153" s="37">
        <v>3.2130000000000001</v>
      </c>
      <c r="G153" s="37">
        <v>3.2490000000000001</v>
      </c>
      <c r="H153" s="7">
        <v>81745285</v>
      </c>
      <c r="I153" s="37">
        <v>264125615.26699999</v>
      </c>
      <c r="J153" s="37">
        <v>10851261988.437901</v>
      </c>
    </row>
    <row r="154" spans="1:10" x14ac:dyDescent="0.2">
      <c r="A154" s="36">
        <v>45366</v>
      </c>
      <c r="B154" s="37">
        <v>3.2275</v>
      </c>
      <c r="C154" s="38">
        <v>5.6500000000000203E-2</v>
      </c>
      <c r="D154" s="39">
        <v>1.78177231157364E-2</v>
      </c>
      <c r="E154" s="37">
        <v>3.1515</v>
      </c>
      <c r="F154" s="37">
        <v>3.15</v>
      </c>
      <c r="G154" s="37">
        <v>3.23</v>
      </c>
      <c r="H154" s="7">
        <v>259054845</v>
      </c>
      <c r="I154" s="37">
        <v>831649823.80599999</v>
      </c>
      <c r="J154" s="37">
        <v>10587136373.1709</v>
      </c>
    </row>
    <row r="155" spans="1:10" x14ac:dyDescent="0.2">
      <c r="A155" s="36">
        <v>45365</v>
      </c>
      <c r="B155" s="37">
        <v>3.1709999999999998</v>
      </c>
      <c r="C155" s="38">
        <v>-1.2E-2</v>
      </c>
      <c r="D155" s="39">
        <v>-3.7700282752120701E-3</v>
      </c>
      <c r="E155" s="37">
        <v>3.18</v>
      </c>
      <c r="F155" s="37">
        <v>3.1635</v>
      </c>
      <c r="G155" s="37">
        <v>3.198</v>
      </c>
      <c r="H155" s="7">
        <v>104723731</v>
      </c>
      <c r="I155" s="37">
        <v>332659784.97000003</v>
      </c>
      <c r="J155" s="37">
        <v>9755486549.3648891</v>
      </c>
    </row>
    <row r="156" spans="1:10" x14ac:dyDescent="0.2">
      <c r="A156" s="36">
        <v>45364</v>
      </c>
      <c r="B156" s="37">
        <v>3.1829999999999998</v>
      </c>
      <c r="C156" s="38">
        <v>4.0999999999999898E-2</v>
      </c>
      <c r="D156" s="39">
        <v>1.3049013367282E-2</v>
      </c>
      <c r="E156" s="37">
        <v>3.1455000000000002</v>
      </c>
      <c r="F156" s="37">
        <v>3.14</v>
      </c>
      <c r="G156" s="37">
        <v>3.2</v>
      </c>
      <c r="H156" s="7">
        <v>121668259</v>
      </c>
      <c r="I156" s="37">
        <v>386564823.38700002</v>
      </c>
      <c r="J156" s="37">
        <v>10088146334.3349</v>
      </c>
    </row>
    <row r="157" spans="1:10" x14ac:dyDescent="0.2">
      <c r="A157" s="36">
        <v>45363</v>
      </c>
      <c r="B157" s="37">
        <v>3.1419999999999999</v>
      </c>
      <c r="C157" s="38">
        <v>7.0999999999999702E-2</v>
      </c>
      <c r="D157" s="39">
        <v>2.3119505047215799E-2</v>
      </c>
      <c r="E157" s="37">
        <v>3.09</v>
      </c>
      <c r="F157" s="37">
        <v>3.0815000000000001</v>
      </c>
      <c r="G157" s="37">
        <v>3.1419999999999999</v>
      </c>
      <c r="H157" s="7">
        <v>118658778</v>
      </c>
      <c r="I157" s="37">
        <v>370660495.47899997</v>
      </c>
      <c r="J157" s="37">
        <v>9701581510.9478893</v>
      </c>
    </row>
    <row r="158" spans="1:10" x14ac:dyDescent="0.2">
      <c r="A158" s="36">
        <v>45362</v>
      </c>
      <c r="B158" s="37">
        <v>3.0710000000000002</v>
      </c>
      <c r="C158" s="38">
        <v>-3.1499999999999903E-2</v>
      </c>
      <c r="D158" s="39">
        <v>-1.01531023368251E-2</v>
      </c>
      <c r="E158" s="37">
        <v>3.07</v>
      </c>
      <c r="F158" s="37">
        <v>3.024</v>
      </c>
      <c r="G158" s="37">
        <v>3.0714999999999999</v>
      </c>
      <c r="H158" s="7">
        <v>96546138</v>
      </c>
      <c r="I158" s="37">
        <v>294947481.86949998</v>
      </c>
      <c r="J158" s="37">
        <v>9330921015.4688892</v>
      </c>
    </row>
    <row r="159" spans="1:10" x14ac:dyDescent="0.2">
      <c r="A159" s="36">
        <v>45359</v>
      </c>
      <c r="B159" s="37">
        <v>3.1025</v>
      </c>
      <c r="C159" s="38">
        <v>1.54999999999998E-2</v>
      </c>
      <c r="D159" s="39">
        <v>5.0210560414641597E-3</v>
      </c>
      <c r="E159" s="37">
        <v>3.0954999999999999</v>
      </c>
      <c r="F159" s="37">
        <v>3.081</v>
      </c>
      <c r="G159" s="37">
        <v>3.105</v>
      </c>
      <c r="H159" s="7">
        <v>71254598</v>
      </c>
      <c r="I159" s="37">
        <v>220663474.67950001</v>
      </c>
      <c r="J159" s="37">
        <v>9625868497.3383904</v>
      </c>
    </row>
    <row r="160" spans="1:10" x14ac:dyDescent="0.2">
      <c r="A160" s="36">
        <v>45358</v>
      </c>
      <c r="B160" s="37">
        <v>3.0870000000000002</v>
      </c>
      <c r="C160" s="38">
        <v>-1.6E-2</v>
      </c>
      <c r="D160" s="39">
        <v>-5.1563003544956498E-3</v>
      </c>
      <c r="E160" s="37">
        <v>3.1</v>
      </c>
      <c r="F160" s="37">
        <v>3.0659999999999998</v>
      </c>
      <c r="G160" s="37">
        <v>3.1095000000000002</v>
      </c>
      <c r="H160" s="7">
        <v>117001946</v>
      </c>
      <c r="I160" s="37">
        <v>361121528.60149997</v>
      </c>
      <c r="J160" s="37">
        <v>9405205022.6588898</v>
      </c>
    </row>
    <row r="161" spans="1:10" x14ac:dyDescent="0.2">
      <c r="A161" s="36">
        <v>45357</v>
      </c>
      <c r="B161" s="37">
        <v>3.1030000000000002</v>
      </c>
      <c r="C161" s="38">
        <v>4.2500000000000003E-2</v>
      </c>
      <c r="D161" s="39">
        <v>1.38866198333606E-2</v>
      </c>
      <c r="E161" s="37">
        <v>3.0619999999999998</v>
      </c>
      <c r="F161" s="37">
        <v>3.0550000000000002</v>
      </c>
      <c r="G161" s="37">
        <v>3.1080000000000001</v>
      </c>
      <c r="H161" s="7">
        <v>102148517</v>
      </c>
      <c r="I161" s="37">
        <v>316383915.32249999</v>
      </c>
      <c r="J161" s="37">
        <v>9766326551.2603893</v>
      </c>
    </row>
    <row r="162" spans="1:10" x14ac:dyDescent="0.2">
      <c r="A162" s="36">
        <v>45356</v>
      </c>
      <c r="B162" s="37">
        <v>3.0605000000000002</v>
      </c>
      <c r="C162" s="38">
        <v>6.0500000000000199E-2</v>
      </c>
      <c r="D162" s="39">
        <v>2.0166666666666701E-2</v>
      </c>
      <c r="E162" s="37">
        <v>3.02</v>
      </c>
      <c r="F162" s="37">
        <v>3.0135000000000001</v>
      </c>
      <c r="G162" s="37">
        <v>3.0655000000000001</v>
      </c>
      <c r="H162" s="7">
        <v>129726222</v>
      </c>
      <c r="I162" s="37">
        <v>395706509.48199999</v>
      </c>
      <c r="J162" s="37">
        <v>9449942635.9378891</v>
      </c>
    </row>
    <row r="163" spans="1:10" x14ac:dyDescent="0.2">
      <c r="A163" s="36">
        <v>45355</v>
      </c>
      <c r="B163" s="37">
        <v>3</v>
      </c>
      <c r="C163" s="38">
        <v>-4.5000000000001697E-3</v>
      </c>
      <c r="D163" s="39">
        <v>-1.4977533699451399E-3</v>
      </c>
      <c r="E163" s="37">
        <v>3</v>
      </c>
      <c r="F163" s="37">
        <v>2.9925000000000002</v>
      </c>
      <c r="G163" s="37">
        <v>3.0110000000000001</v>
      </c>
      <c r="H163" s="7">
        <v>61309495</v>
      </c>
      <c r="I163" s="37">
        <v>183896164.44299999</v>
      </c>
      <c r="J163" s="37">
        <v>9054236126.4558907</v>
      </c>
    </row>
    <row r="164" spans="1:10" x14ac:dyDescent="0.2">
      <c r="A164" s="36">
        <v>45352</v>
      </c>
      <c r="B164" s="37">
        <v>3.0045000000000002</v>
      </c>
      <c r="C164" s="38">
        <v>6.6500000000000004E-2</v>
      </c>
      <c r="D164" s="39">
        <v>2.2634445200816901E-2</v>
      </c>
      <c r="E164" s="37">
        <v>2.9470000000000001</v>
      </c>
      <c r="F164" s="37">
        <v>2.9424999999999999</v>
      </c>
      <c r="G164" s="37">
        <v>3.0225</v>
      </c>
      <c r="H164" s="7">
        <v>194355620</v>
      </c>
      <c r="I164" s="37">
        <v>581725041.83700001</v>
      </c>
      <c r="J164" s="37">
        <v>9238132290.8988895</v>
      </c>
    </row>
    <row r="165" spans="1:10" x14ac:dyDescent="0.2">
      <c r="A165" s="36">
        <v>45351</v>
      </c>
      <c r="B165" s="37">
        <v>2.9380000000000002</v>
      </c>
      <c r="C165" s="38">
        <v>-1.2E-2</v>
      </c>
      <c r="D165" s="39">
        <v>-4.0677966101695003E-3</v>
      </c>
      <c r="E165" s="37">
        <v>2.9489999999999998</v>
      </c>
      <c r="F165" s="37">
        <v>2.9359999999999999</v>
      </c>
      <c r="G165" s="37">
        <v>2.9584999999999999</v>
      </c>
      <c r="H165" s="7">
        <v>165416992</v>
      </c>
      <c r="I165" s="37">
        <v>486398309.39499998</v>
      </c>
      <c r="J165" s="37">
        <v>8656407249.0618896</v>
      </c>
    </row>
    <row r="166" spans="1:10" x14ac:dyDescent="0.2">
      <c r="A166" s="36">
        <v>45350</v>
      </c>
      <c r="B166" s="37">
        <v>2.95</v>
      </c>
      <c r="C166" s="38">
        <v>-2.4999999999999502E-3</v>
      </c>
      <c r="D166" s="39">
        <v>-8.4674005080438502E-4</v>
      </c>
      <c r="E166" s="37">
        <v>2.9449999999999998</v>
      </c>
      <c r="F166" s="37">
        <v>2.94</v>
      </c>
      <c r="G166" s="37">
        <v>2.9584999999999999</v>
      </c>
      <c r="H166" s="7">
        <v>61700158</v>
      </c>
      <c r="I166" s="37">
        <v>181913221.53549999</v>
      </c>
      <c r="J166" s="37">
        <v>9142805558.4568901</v>
      </c>
    </row>
    <row r="167" spans="1:10" x14ac:dyDescent="0.2">
      <c r="A167" s="36">
        <v>45349</v>
      </c>
      <c r="B167" s="37">
        <v>2.9525000000000001</v>
      </c>
      <c r="C167" s="38">
        <v>-1.9999999999997802E-3</v>
      </c>
      <c r="D167" s="39">
        <v>-6.7693349128440704E-4</v>
      </c>
      <c r="E167" s="37">
        <v>2.952</v>
      </c>
      <c r="F167" s="37">
        <v>2.9350000000000001</v>
      </c>
      <c r="G167" s="37">
        <v>2.9580000000000002</v>
      </c>
      <c r="H167" s="7">
        <v>89043945</v>
      </c>
      <c r="I167" s="37">
        <v>262516271.9395</v>
      </c>
      <c r="J167" s="37">
        <v>9324718779.9923897</v>
      </c>
    </row>
    <row r="168" spans="1:10" x14ac:dyDescent="0.2">
      <c r="A168" s="36">
        <v>45348</v>
      </c>
      <c r="B168" s="37">
        <v>2.9544999999999999</v>
      </c>
      <c r="C168" s="38">
        <v>1.54999999999998E-2</v>
      </c>
      <c r="D168" s="39">
        <v>5.2739026879890603E-3</v>
      </c>
      <c r="E168" s="37">
        <v>2.94</v>
      </c>
      <c r="F168" s="37">
        <v>2.9289999999999998</v>
      </c>
      <c r="G168" s="37">
        <v>2.9615</v>
      </c>
      <c r="H168" s="7">
        <v>114966613</v>
      </c>
      <c r="I168" s="37">
        <v>338904434.87449998</v>
      </c>
      <c r="J168" s="37">
        <v>9587235051.9318905</v>
      </c>
    </row>
    <row r="169" spans="1:10" x14ac:dyDescent="0.2">
      <c r="A169" s="36">
        <v>45345</v>
      </c>
      <c r="B169" s="37">
        <v>2.9390000000000001</v>
      </c>
      <c r="C169" s="38">
        <v>4.2500000000000003E-2</v>
      </c>
      <c r="D169" s="39">
        <v>1.46728810633523E-2</v>
      </c>
      <c r="E169" s="37">
        <v>2.9024999999999999</v>
      </c>
      <c r="F169" s="37">
        <v>2.8965000000000001</v>
      </c>
      <c r="G169" s="37">
        <v>2.9390000000000001</v>
      </c>
      <c r="H169" s="7">
        <v>118536251</v>
      </c>
      <c r="I169" s="37">
        <v>346436893.00050002</v>
      </c>
      <c r="J169" s="37">
        <v>9248330617.0573902</v>
      </c>
    </row>
    <row r="170" spans="1:10" x14ac:dyDescent="0.2">
      <c r="A170" s="36">
        <v>45344</v>
      </c>
      <c r="B170" s="37">
        <v>2.8965000000000001</v>
      </c>
      <c r="C170" s="38">
        <v>1.10000000000001E-2</v>
      </c>
      <c r="D170" s="39">
        <v>3.81216426962402E-3</v>
      </c>
      <c r="E170" s="37">
        <v>2.9</v>
      </c>
      <c r="F170" s="37">
        <v>2.8889999999999998</v>
      </c>
      <c r="G170" s="37">
        <v>2.9104999999999999</v>
      </c>
      <c r="H170" s="7">
        <v>97742772</v>
      </c>
      <c r="I170" s="37">
        <v>283622564.05250001</v>
      </c>
      <c r="J170" s="37">
        <v>8901893724.0568905</v>
      </c>
    </row>
    <row r="171" spans="1:10" x14ac:dyDescent="0.2">
      <c r="A171" s="36">
        <v>45343</v>
      </c>
      <c r="B171" s="37">
        <v>2.8855</v>
      </c>
      <c r="C171" s="38">
        <v>3.5999999999999997E-2</v>
      </c>
      <c r="D171" s="39">
        <v>1.2633795402702199E-2</v>
      </c>
      <c r="E171" s="37">
        <v>2.8494999999999999</v>
      </c>
      <c r="F171" s="37">
        <v>2.8479999999999999</v>
      </c>
      <c r="G171" s="37">
        <v>2.899</v>
      </c>
      <c r="H171" s="7">
        <v>111930886</v>
      </c>
      <c r="I171" s="37">
        <v>322809655.13749999</v>
      </c>
      <c r="J171" s="37">
        <v>8618271160.0043907</v>
      </c>
    </row>
    <row r="172" spans="1:10" x14ac:dyDescent="0.2">
      <c r="A172" s="36">
        <v>45342</v>
      </c>
      <c r="B172" s="37">
        <v>2.8494999999999999</v>
      </c>
      <c r="C172" s="38">
        <v>1.0500000000000001E-2</v>
      </c>
      <c r="D172" s="39">
        <v>3.6984853821768098E-3</v>
      </c>
      <c r="E172" s="37">
        <v>2.831</v>
      </c>
      <c r="F172" s="37">
        <v>2.8260000000000001</v>
      </c>
      <c r="G172" s="37">
        <v>2.8494999999999999</v>
      </c>
      <c r="H172" s="7">
        <v>42005586</v>
      </c>
      <c r="I172" s="37">
        <v>119367578.26800001</v>
      </c>
      <c r="J172" s="37">
        <v>8295461504.86689</v>
      </c>
    </row>
    <row r="173" spans="1:10" x14ac:dyDescent="0.2">
      <c r="A173" s="36">
        <v>45341</v>
      </c>
      <c r="B173" s="37">
        <v>2.839</v>
      </c>
      <c r="C173" s="38">
        <v>1.3999999999999801E-2</v>
      </c>
      <c r="D173" s="39">
        <v>4.95575221238931E-3</v>
      </c>
      <c r="E173" s="37">
        <v>2.8250000000000002</v>
      </c>
      <c r="F173" s="37">
        <v>2.8250000000000002</v>
      </c>
      <c r="G173" s="37">
        <v>2.8479999999999999</v>
      </c>
      <c r="H173" s="7">
        <v>48870642</v>
      </c>
      <c r="I173" s="37">
        <v>138652242.51949999</v>
      </c>
      <c r="J173" s="37">
        <v>8176093926.5988903</v>
      </c>
    </row>
    <row r="174" spans="1:10" x14ac:dyDescent="0.2">
      <c r="A174" s="36">
        <v>45338</v>
      </c>
      <c r="B174" s="37">
        <v>2.8250000000000002</v>
      </c>
      <c r="C174" s="38">
        <v>-3.49999999999984E-3</v>
      </c>
      <c r="D174" s="39">
        <v>-1.2374049849743099E-3</v>
      </c>
      <c r="E174" s="37">
        <v>2.85</v>
      </c>
      <c r="F174" s="37">
        <v>2.82</v>
      </c>
      <c r="G174" s="37">
        <v>2.86</v>
      </c>
      <c r="H174" s="7">
        <v>85412416</v>
      </c>
      <c r="I174" s="37">
        <v>242456803.77000001</v>
      </c>
      <c r="J174" s="37">
        <v>8037441684.0793896</v>
      </c>
    </row>
    <row r="175" spans="1:10" x14ac:dyDescent="0.2">
      <c r="A175" s="36">
        <v>45337</v>
      </c>
      <c r="B175" s="37">
        <v>2.8285</v>
      </c>
      <c r="C175" s="38">
        <v>1.2999999999999901E-2</v>
      </c>
      <c r="D175" s="39">
        <v>4.61729710530986E-3</v>
      </c>
      <c r="E175" s="37">
        <v>2.8235000000000001</v>
      </c>
      <c r="F175" s="37">
        <v>2.7955000000000001</v>
      </c>
      <c r="G175" s="37">
        <v>2.8285</v>
      </c>
      <c r="H175" s="7">
        <v>72203642</v>
      </c>
      <c r="I175" s="37">
        <v>203395100.63150001</v>
      </c>
      <c r="J175" s="37">
        <v>8279898487.84939</v>
      </c>
    </row>
    <row r="176" spans="1:10" x14ac:dyDescent="0.2">
      <c r="A176" s="36">
        <v>45336</v>
      </c>
      <c r="B176" s="37">
        <v>2.8155000000000001</v>
      </c>
      <c r="C176" s="38">
        <v>9.5000000000000605E-3</v>
      </c>
      <c r="D176" s="39">
        <v>3.3856022808268198E-3</v>
      </c>
      <c r="E176" s="37">
        <v>2.8010000000000002</v>
      </c>
      <c r="F176" s="37">
        <v>2.7814999999999999</v>
      </c>
      <c r="G176" s="37">
        <v>2.8290000000000002</v>
      </c>
      <c r="H176" s="7">
        <v>54753236</v>
      </c>
      <c r="I176" s="37">
        <v>153944431.73500001</v>
      </c>
      <c r="J176" s="37">
        <v>8076503387.2178898</v>
      </c>
    </row>
    <row r="177" spans="1:10" x14ac:dyDescent="0.2">
      <c r="A177" s="36">
        <v>45335</v>
      </c>
      <c r="B177" s="37">
        <v>2.806</v>
      </c>
      <c r="C177" s="38">
        <v>-1.7500000000000099E-2</v>
      </c>
      <c r="D177" s="39">
        <v>-6.1979812289711597E-3</v>
      </c>
      <c r="E177" s="37">
        <v>2.83</v>
      </c>
      <c r="F177" s="37">
        <v>2.7955000000000001</v>
      </c>
      <c r="G177" s="37">
        <v>2.8334999999999999</v>
      </c>
      <c r="H177" s="7">
        <v>60484206</v>
      </c>
      <c r="I177" s="37">
        <v>170227899.63</v>
      </c>
      <c r="J177" s="37">
        <v>7922558955.4828901</v>
      </c>
    </row>
    <row r="178" spans="1:10" x14ac:dyDescent="0.2">
      <c r="A178" s="36">
        <v>45334</v>
      </c>
      <c r="B178" s="37">
        <v>2.8235000000000001</v>
      </c>
      <c r="C178" s="38">
        <v>3.8000000000000297E-2</v>
      </c>
      <c r="D178" s="39">
        <v>1.3642075031412799E-2</v>
      </c>
      <c r="E178" s="37">
        <v>2.806</v>
      </c>
      <c r="F178" s="37">
        <v>2.7965</v>
      </c>
      <c r="G178" s="37">
        <v>2.8279999999999998</v>
      </c>
      <c r="H178" s="7">
        <v>73969193</v>
      </c>
      <c r="I178" s="37">
        <v>208483424.23800001</v>
      </c>
      <c r="J178" s="37">
        <v>8092786855.1128902</v>
      </c>
    </row>
    <row r="179" spans="1:10" x14ac:dyDescent="0.2">
      <c r="A179" s="36">
        <v>45331</v>
      </c>
      <c r="B179" s="37">
        <v>2.7854999999999999</v>
      </c>
      <c r="C179" s="38">
        <v>-3.1500000000000299E-2</v>
      </c>
      <c r="D179" s="39">
        <v>-1.1182108626198201E-2</v>
      </c>
      <c r="E179" s="37">
        <v>2.8170000000000002</v>
      </c>
      <c r="F179" s="37">
        <v>2.7679999999999998</v>
      </c>
      <c r="G179" s="37">
        <v>2.82</v>
      </c>
      <c r="H179" s="7">
        <v>110269746</v>
      </c>
      <c r="I179" s="37">
        <v>307250419.79350001</v>
      </c>
      <c r="J179" s="37">
        <v>7884303430.8748903</v>
      </c>
    </row>
    <row r="180" spans="1:10" x14ac:dyDescent="0.2">
      <c r="A180" s="36">
        <v>45330</v>
      </c>
      <c r="B180" s="37">
        <v>2.8170000000000002</v>
      </c>
      <c r="C180" s="38">
        <v>-2.2999999999999701E-2</v>
      </c>
      <c r="D180" s="39">
        <v>-8.0985915492956702E-3</v>
      </c>
      <c r="E180" s="37">
        <v>2.85</v>
      </c>
      <c r="F180" s="37">
        <v>2.8115000000000001</v>
      </c>
      <c r="G180" s="37">
        <v>2.8559999999999999</v>
      </c>
      <c r="H180" s="7">
        <v>81151379</v>
      </c>
      <c r="I180" s="37">
        <v>229500974.76499999</v>
      </c>
      <c r="J180" s="37">
        <v>8191553850.6683903</v>
      </c>
    </row>
    <row r="181" spans="1:10" x14ac:dyDescent="0.2">
      <c r="A181" s="36">
        <v>45329</v>
      </c>
      <c r="B181" s="37">
        <v>2.84</v>
      </c>
      <c r="C181" s="38">
        <v>-6.2000000000000298E-2</v>
      </c>
      <c r="D181" s="39">
        <v>-2.13645761543764E-2</v>
      </c>
      <c r="E181" s="37">
        <v>2.9089999999999998</v>
      </c>
      <c r="F181" s="37">
        <v>2.8069999999999999</v>
      </c>
      <c r="G181" s="37">
        <v>2.9089999999999998</v>
      </c>
      <c r="H181" s="7">
        <v>156663822</v>
      </c>
      <c r="I181" s="37">
        <v>445433233.6785</v>
      </c>
      <c r="J181" s="37">
        <v>8421054825.4333897</v>
      </c>
    </row>
    <row r="182" spans="1:10" x14ac:dyDescent="0.2">
      <c r="A182" s="36">
        <v>45328</v>
      </c>
      <c r="B182" s="37">
        <v>2.9020000000000001</v>
      </c>
      <c r="C182" s="38">
        <v>3.6500000000000199E-2</v>
      </c>
      <c r="D182" s="39">
        <v>1.2737742104344901E-2</v>
      </c>
      <c r="E182" s="37">
        <v>2.9039999999999999</v>
      </c>
      <c r="F182" s="37">
        <v>2.8654999999999999</v>
      </c>
      <c r="G182" s="37">
        <v>2.9569999999999999</v>
      </c>
      <c r="H182" s="7">
        <v>198217402</v>
      </c>
      <c r="I182" s="37">
        <v>574415984.59300005</v>
      </c>
      <c r="J182" s="37">
        <v>8866488059.1118908</v>
      </c>
    </row>
    <row r="183" spans="1:10" x14ac:dyDescent="0.2">
      <c r="A183" s="36">
        <v>45327</v>
      </c>
      <c r="B183" s="37">
        <v>2.8654999999999999</v>
      </c>
      <c r="C183" s="38">
        <v>6.55000000000001E-2</v>
      </c>
      <c r="D183" s="39">
        <v>2.3392857142857201E-2</v>
      </c>
      <c r="E183" s="37">
        <v>2.8504999999999998</v>
      </c>
      <c r="F183" s="37">
        <v>2.843</v>
      </c>
      <c r="G183" s="37">
        <v>2.9009999999999998</v>
      </c>
      <c r="H183" s="7">
        <v>145586291</v>
      </c>
      <c r="I183" s="37">
        <v>418126208.92250001</v>
      </c>
      <c r="J183" s="37">
        <v>8292072074.5188999</v>
      </c>
    </row>
    <row r="184" spans="1:10" x14ac:dyDescent="0.2">
      <c r="A184" s="36">
        <v>45324</v>
      </c>
      <c r="B184" s="37">
        <v>2.8</v>
      </c>
      <c r="C184" s="38">
        <v>-3.0000000000001098E-3</v>
      </c>
      <c r="D184" s="39">
        <v>-1.0702818408848101E-3</v>
      </c>
      <c r="E184" s="37">
        <v>2.8130000000000002</v>
      </c>
      <c r="F184" s="37">
        <v>2.7685</v>
      </c>
      <c r="G184" s="37">
        <v>2.8184999999999998</v>
      </c>
      <c r="H184" s="7">
        <v>80476175</v>
      </c>
      <c r="I184" s="37">
        <v>224906140.05849999</v>
      </c>
      <c r="J184" s="37">
        <v>7873945865.5964003</v>
      </c>
    </row>
    <row r="185" spans="1:10" x14ac:dyDescent="0.2">
      <c r="A185" s="36">
        <v>45323</v>
      </c>
      <c r="B185" s="37">
        <v>2.8029999999999999</v>
      </c>
      <c r="C185" s="38">
        <v>-6.0000000000000102E-2</v>
      </c>
      <c r="D185" s="39">
        <v>-2.09570380719525E-2</v>
      </c>
      <c r="E185" s="37">
        <v>2.84</v>
      </c>
      <c r="F185" s="37">
        <v>2.7930000000000001</v>
      </c>
      <c r="G185" s="37">
        <v>2.8864999999999998</v>
      </c>
      <c r="H185" s="7">
        <v>107075920</v>
      </c>
      <c r="I185" s="37">
        <v>303302248.50950003</v>
      </c>
      <c r="J185" s="37">
        <v>8098852005.6548996</v>
      </c>
    </row>
    <row r="186" spans="1:10" x14ac:dyDescent="0.2">
      <c r="A186" s="36">
        <v>45322</v>
      </c>
      <c r="B186" s="37">
        <v>2.863</v>
      </c>
      <c r="C186" s="38">
        <v>-1.3999999999999801E-2</v>
      </c>
      <c r="D186" s="39">
        <v>-4.8661800486617304E-3</v>
      </c>
      <c r="E186" s="37">
        <v>2.895</v>
      </c>
      <c r="F186" s="37">
        <v>2.8595000000000002</v>
      </c>
      <c r="G186" s="37">
        <v>2.8995000000000002</v>
      </c>
      <c r="H186" s="7">
        <v>109366614</v>
      </c>
      <c r="I186" s="37">
        <v>314772604.074</v>
      </c>
      <c r="J186" s="37">
        <v>8402154254.1644001</v>
      </c>
    </row>
    <row r="187" spans="1:10" x14ac:dyDescent="0.2">
      <c r="A187" s="36">
        <v>45321</v>
      </c>
      <c r="B187" s="37">
        <v>2.8769999999999998</v>
      </c>
      <c r="C187" s="38">
        <v>9.4999999999999807E-2</v>
      </c>
      <c r="D187" s="39">
        <v>3.4148094895758402E-2</v>
      </c>
      <c r="E187" s="37">
        <v>2.794</v>
      </c>
      <c r="F187" s="37">
        <v>2.794</v>
      </c>
      <c r="G187" s="37">
        <v>2.8929999999999998</v>
      </c>
      <c r="H187" s="7">
        <v>127981999</v>
      </c>
      <c r="I187" s="37">
        <v>364854297.16350001</v>
      </c>
      <c r="J187" s="37">
        <v>8716926858.2383995</v>
      </c>
    </row>
    <row r="188" spans="1:10" x14ac:dyDescent="0.2">
      <c r="A188" s="36">
        <v>45320</v>
      </c>
      <c r="B188" s="37">
        <v>2.782</v>
      </c>
      <c r="C188" s="38">
        <v>-2.8999999999999901E-2</v>
      </c>
      <c r="D188" s="39">
        <v>-1.03166133048737E-2</v>
      </c>
      <c r="E188" s="37">
        <v>2.823</v>
      </c>
      <c r="F188" s="37">
        <v>2.7755000000000001</v>
      </c>
      <c r="G188" s="37">
        <v>2.83</v>
      </c>
      <c r="H188" s="7">
        <v>79953211</v>
      </c>
      <c r="I188" s="37">
        <v>223121560.565</v>
      </c>
      <c r="J188" s="37">
        <v>8352072561.0748901</v>
      </c>
    </row>
    <row r="189" spans="1:10" x14ac:dyDescent="0.2">
      <c r="A189" s="36">
        <v>45317</v>
      </c>
      <c r="B189" s="37">
        <v>2.8109999999999999</v>
      </c>
      <c r="C189" s="38">
        <v>3.0000000000001098E-3</v>
      </c>
      <c r="D189" s="39">
        <v>1.0683760683761099E-3</v>
      </c>
      <c r="E189" s="37">
        <v>2.8090000000000002</v>
      </c>
      <c r="F189" s="37">
        <v>2.798</v>
      </c>
      <c r="G189" s="37">
        <v>2.8315000000000001</v>
      </c>
      <c r="H189" s="7">
        <v>65596500</v>
      </c>
      <c r="I189" s="37">
        <v>184714410.00049999</v>
      </c>
      <c r="J189" s="37">
        <v>8575194121.6398897</v>
      </c>
    </row>
    <row r="190" spans="1:10" x14ac:dyDescent="0.2">
      <c r="A190" s="36">
        <v>45316</v>
      </c>
      <c r="B190" s="37">
        <v>2.8079999999999998</v>
      </c>
      <c r="C190" s="38">
        <v>-2.6499999999999999E-2</v>
      </c>
      <c r="D190" s="39">
        <v>-9.3490915505379992E-3</v>
      </c>
      <c r="E190" s="37">
        <v>2.8250000000000002</v>
      </c>
      <c r="F190" s="37">
        <v>2.802</v>
      </c>
      <c r="G190" s="37">
        <v>2.8460000000000001</v>
      </c>
      <c r="H190" s="7">
        <v>77465398</v>
      </c>
      <c r="I190" s="37">
        <v>218622992.73300001</v>
      </c>
      <c r="J190" s="37">
        <v>8390479711.63939</v>
      </c>
    </row>
    <row r="191" spans="1:10" x14ac:dyDescent="0.2">
      <c r="A191" s="36">
        <v>45315</v>
      </c>
      <c r="B191" s="37">
        <v>2.8344999999999998</v>
      </c>
      <c r="C191" s="38">
        <v>6.25E-2</v>
      </c>
      <c r="D191" s="39">
        <v>2.2546897546897499E-2</v>
      </c>
      <c r="E191" s="37">
        <v>2.7785000000000002</v>
      </c>
      <c r="F191" s="37">
        <v>2.7770000000000001</v>
      </c>
      <c r="G191" s="37">
        <v>2.8344999999999998</v>
      </c>
      <c r="H191" s="7">
        <v>105423402</v>
      </c>
      <c r="I191" s="37">
        <v>296729875.13749999</v>
      </c>
      <c r="J191" s="37">
        <v>8609102704.3723907</v>
      </c>
    </row>
    <row r="192" spans="1:10" x14ac:dyDescent="0.2">
      <c r="A192" s="36">
        <v>45314</v>
      </c>
      <c r="B192" s="37">
        <v>2.7719999999999998</v>
      </c>
      <c r="C192" s="38">
        <v>4.0000000000000001E-3</v>
      </c>
      <c r="D192" s="39">
        <v>1.4450867052023099E-3</v>
      </c>
      <c r="E192" s="37">
        <v>2.7715000000000001</v>
      </c>
      <c r="F192" s="37">
        <v>2.7605</v>
      </c>
      <c r="G192" s="37">
        <v>2.7839999999999998</v>
      </c>
      <c r="H192" s="7">
        <v>46369896</v>
      </c>
      <c r="I192" s="37">
        <v>128482144.89650001</v>
      </c>
      <c r="J192" s="37">
        <v>8312372829.23489</v>
      </c>
    </row>
    <row r="193" spans="1:10" x14ac:dyDescent="0.2">
      <c r="A193" s="36">
        <v>45313</v>
      </c>
      <c r="B193" s="37">
        <v>2.7679999999999998</v>
      </c>
      <c r="C193" s="38">
        <v>1.2499999999999701E-2</v>
      </c>
      <c r="D193" s="39">
        <v>4.5363817818906702E-3</v>
      </c>
      <c r="E193" s="37">
        <v>2.78</v>
      </c>
      <c r="F193" s="37">
        <v>2.7614999999999998</v>
      </c>
      <c r="G193" s="37">
        <v>2.7989999999999999</v>
      </c>
      <c r="H193" s="7">
        <v>70532433</v>
      </c>
      <c r="I193" s="37">
        <v>195881897.30599999</v>
      </c>
      <c r="J193" s="37">
        <v>8183890684.3383904</v>
      </c>
    </row>
    <row r="194" spans="1:10" x14ac:dyDescent="0.2">
      <c r="A194" s="36">
        <v>45310</v>
      </c>
      <c r="B194" s="37">
        <v>2.7555000000000001</v>
      </c>
      <c r="C194" s="38">
        <v>5.5000000000000604E-3</v>
      </c>
      <c r="D194" s="39">
        <v>2.00000000000002E-3</v>
      </c>
      <c r="E194" s="37">
        <v>2.7725</v>
      </c>
      <c r="F194" s="37">
        <v>2.7475000000000001</v>
      </c>
      <c r="G194" s="37">
        <v>2.7845</v>
      </c>
      <c r="H194" s="7">
        <v>86116341</v>
      </c>
      <c r="I194" s="37">
        <v>238309429.65900001</v>
      </c>
      <c r="J194" s="37">
        <v>7988008787.0323896</v>
      </c>
    </row>
    <row r="195" spans="1:10" x14ac:dyDescent="0.2">
      <c r="A195" s="36">
        <v>45309</v>
      </c>
      <c r="B195" s="37">
        <v>2.75</v>
      </c>
      <c r="C195" s="38">
        <v>2.1500000000000099E-2</v>
      </c>
      <c r="D195" s="39">
        <v>7.8797874289903095E-3</v>
      </c>
      <c r="E195" s="37">
        <v>2.7275</v>
      </c>
      <c r="F195" s="37">
        <v>2.7225000000000001</v>
      </c>
      <c r="G195" s="37">
        <v>2.7625000000000002</v>
      </c>
      <c r="H195" s="7">
        <v>56679928</v>
      </c>
      <c r="I195" s="37">
        <v>155824650.317</v>
      </c>
      <c r="J195" s="37">
        <v>7749699357.3733902</v>
      </c>
    </row>
    <row r="196" spans="1:10" x14ac:dyDescent="0.2">
      <c r="A196" s="36">
        <v>45308</v>
      </c>
      <c r="B196" s="37">
        <v>2.7284999999999999</v>
      </c>
      <c r="C196" s="38">
        <v>1.2499999999999701E-2</v>
      </c>
      <c r="D196" s="39">
        <v>4.6023564064800199E-3</v>
      </c>
      <c r="E196" s="37">
        <v>2.7004999999999999</v>
      </c>
      <c r="F196" s="37">
        <v>2.6905000000000001</v>
      </c>
      <c r="G196" s="37">
        <v>2.7370000000000001</v>
      </c>
      <c r="H196" s="7">
        <v>63021857</v>
      </c>
      <c r="I196" s="37">
        <v>171251629.65450001</v>
      </c>
      <c r="J196" s="37">
        <v>7593874707.0563898</v>
      </c>
    </row>
    <row r="197" spans="1:10" x14ac:dyDescent="0.2">
      <c r="A197" s="36">
        <v>45307</v>
      </c>
      <c r="B197" s="37">
        <v>2.7160000000000002</v>
      </c>
      <c r="C197" s="38">
        <v>-6.9999999999996697E-3</v>
      </c>
      <c r="D197" s="39">
        <v>-2.57069408740348E-3</v>
      </c>
      <c r="E197" s="37">
        <v>2.7069999999999999</v>
      </c>
      <c r="F197" s="37">
        <v>2.677</v>
      </c>
      <c r="G197" s="37">
        <v>2.7170000000000001</v>
      </c>
      <c r="H197" s="7">
        <v>62921822</v>
      </c>
      <c r="I197" s="37">
        <v>170042665.61649999</v>
      </c>
      <c r="J197" s="37">
        <v>7422623077.4018898</v>
      </c>
    </row>
    <row r="198" spans="1:10" x14ac:dyDescent="0.2">
      <c r="A198" s="36">
        <v>45306</v>
      </c>
      <c r="B198" s="37">
        <v>2.7229999999999999</v>
      </c>
      <c r="C198" s="38">
        <v>-4.0000000000000001E-3</v>
      </c>
      <c r="D198" s="39">
        <v>-1.4668133480014701E-3</v>
      </c>
      <c r="E198" s="37">
        <v>2.7385000000000002</v>
      </c>
      <c r="F198" s="37">
        <v>2.7069999999999999</v>
      </c>
      <c r="G198" s="37">
        <v>2.7385000000000002</v>
      </c>
      <c r="H198" s="7">
        <v>40401820</v>
      </c>
      <c r="I198" s="37">
        <v>110043660.896</v>
      </c>
      <c r="J198" s="37">
        <v>7592665743.0183897</v>
      </c>
    </row>
    <row r="199" spans="1:10" x14ac:dyDescent="0.2">
      <c r="A199" s="36">
        <v>45303</v>
      </c>
      <c r="B199" s="37">
        <v>2.7269999999999999</v>
      </c>
      <c r="C199" s="38">
        <v>0</v>
      </c>
      <c r="D199" s="39">
        <v>0</v>
      </c>
      <c r="E199" s="37">
        <v>2.7370000000000001</v>
      </c>
      <c r="F199" s="37">
        <v>2.7189999999999999</v>
      </c>
      <c r="G199" s="37">
        <v>2.7469999999999999</v>
      </c>
      <c r="H199" s="7">
        <v>46488477</v>
      </c>
      <c r="I199" s="37">
        <v>127085102.611</v>
      </c>
      <c r="J199" s="37">
        <v>7702709403.9143896</v>
      </c>
    </row>
    <row r="200" spans="1:10" x14ac:dyDescent="0.2">
      <c r="A200" s="36">
        <v>45302</v>
      </c>
      <c r="B200" s="37">
        <v>2.7269999999999999</v>
      </c>
      <c r="C200" s="38">
        <v>-2.1500000000000099E-2</v>
      </c>
      <c r="D200" s="39">
        <v>-7.8224486083318407E-3</v>
      </c>
      <c r="E200" s="37">
        <v>2.7690000000000001</v>
      </c>
      <c r="F200" s="37">
        <v>2.7185000000000001</v>
      </c>
      <c r="G200" s="37">
        <v>2.7734999999999999</v>
      </c>
      <c r="H200" s="7">
        <v>66723717</v>
      </c>
      <c r="I200" s="37">
        <v>182891060.50350001</v>
      </c>
      <c r="J200" s="37">
        <v>7829794506.5253897</v>
      </c>
    </row>
    <row r="201" spans="1:10" x14ac:dyDescent="0.2">
      <c r="A201" s="36">
        <v>45301</v>
      </c>
      <c r="B201" s="37">
        <v>2.7484999999999999</v>
      </c>
      <c r="C201" s="38">
        <v>-8.5000000000001706E-3</v>
      </c>
      <c r="D201" s="39">
        <v>-3.0830612985129398E-3</v>
      </c>
      <c r="E201" s="37">
        <v>2.7650000000000001</v>
      </c>
      <c r="F201" s="37">
        <v>2.7440000000000002</v>
      </c>
      <c r="G201" s="37">
        <v>2.77</v>
      </c>
      <c r="H201" s="7">
        <v>49496459</v>
      </c>
      <c r="I201" s="37">
        <v>136224120.86000001</v>
      </c>
      <c r="J201" s="37">
        <v>8012685567.0288897</v>
      </c>
    </row>
    <row r="202" spans="1:10" x14ac:dyDescent="0.2">
      <c r="A202" s="36">
        <v>45300</v>
      </c>
      <c r="B202" s="37">
        <v>2.7570000000000001</v>
      </c>
      <c r="C202" s="38">
        <v>-3.85E-2</v>
      </c>
      <c r="D202" s="39">
        <v>-1.37721337864425E-2</v>
      </c>
      <c r="E202" s="37">
        <v>2.8</v>
      </c>
      <c r="F202" s="37">
        <v>2.7534999999999998</v>
      </c>
      <c r="G202" s="37">
        <v>2.8029999999999999</v>
      </c>
      <c r="H202" s="7">
        <v>86506877</v>
      </c>
      <c r="I202" s="37">
        <v>239772926.50299999</v>
      </c>
      <c r="J202" s="37">
        <v>8148909687.8888903</v>
      </c>
    </row>
    <row r="203" spans="1:10" x14ac:dyDescent="0.2">
      <c r="A203" s="36">
        <v>45299</v>
      </c>
      <c r="B203" s="37">
        <v>2.7955000000000001</v>
      </c>
      <c r="C203" s="38">
        <v>8.0000000000000106E-3</v>
      </c>
      <c r="D203" s="39">
        <v>2.8699551569506799E-3</v>
      </c>
      <c r="E203" s="37">
        <v>2.7905000000000002</v>
      </c>
      <c r="F203" s="37">
        <v>2.7690000000000001</v>
      </c>
      <c r="G203" s="37">
        <v>2.8069999999999999</v>
      </c>
      <c r="H203" s="7">
        <v>66690848</v>
      </c>
      <c r="I203" s="37">
        <v>186270593.264</v>
      </c>
      <c r="J203" s="37">
        <v>8388682614.3918896</v>
      </c>
    </row>
    <row r="204" spans="1:10" x14ac:dyDescent="0.2">
      <c r="A204" s="36">
        <v>45296</v>
      </c>
      <c r="B204" s="37">
        <v>2.7875000000000001</v>
      </c>
      <c r="C204" s="38">
        <v>3.2999999999999897E-2</v>
      </c>
      <c r="D204" s="39">
        <v>1.19803957161009E-2</v>
      </c>
      <c r="E204" s="37">
        <v>2.7410000000000001</v>
      </c>
      <c r="F204" s="37">
        <v>2.7320000000000002</v>
      </c>
      <c r="G204" s="37">
        <v>2.8050000000000002</v>
      </c>
      <c r="H204" s="7">
        <v>114683135</v>
      </c>
      <c r="I204" s="37">
        <v>318340808.4425</v>
      </c>
      <c r="J204" s="37">
        <v>8202412021.1278896</v>
      </c>
    </row>
    <row r="205" spans="1:10" x14ac:dyDescent="0.2">
      <c r="A205" s="36">
        <v>45295</v>
      </c>
      <c r="B205" s="37">
        <v>2.7545000000000002</v>
      </c>
      <c r="C205" s="38">
        <v>6.25E-2</v>
      </c>
      <c r="D205" s="39">
        <v>2.32169390787519E-2</v>
      </c>
      <c r="E205" s="37">
        <v>2.6995</v>
      </c>
      <c r="F205" s="37">
        <v>2.6964999999999999</v>
      </c>
      <c r="G205" s="37">
        <v>2.7545000000000002</v>
      </c>
      <c r="H205" s="7">
        <v>106214744</v>
      </c>
      <c r="I205" s="37">
        <v>289501262.77649999</v>
      </c>
      <c r="J205" s="37">
        <v>7884071212.6853905</v>
      </c>
    </row>
    <row r="206" spans="1:10" x14ac:dyDescent="0.2">
      <c r="A206" s="36">
        <v>45294</v>
      </c>
      <c r="B206" s="37">
        <v>2.6920000000000002</v>
      </c>
      <c r="C206" s="38">
        <v>-2.4999999999999502E-3</v>
      </c>
      <c r="D206" s="39">
        <v>-9.2781592132119004E-4</v>
      </c>
      <c r="E206" s="37">
        <v>2.7</v>
      </c>
      <c r="F206" s="37">
        <v>2.6840000000000002</v>
      </c>
      <c r="G206" s="37">
        <v>2.7170000000000001</v>
      </c>
      <c r="H206" s="7">
        <v>76756319</v>
      </c>
      <c r="I206" s="37">
        <v>207117843.38100001</v>
      </c>
      <c r="J206" s="37">
        <v>7594569949.9088898</v>
      </c>
    </row>
    <row r="207" spans="1:10" x14ac:dyDescent="0.2">
      <c r="A207" s="36">
        <v>45293</v>
      </c>
      <c r="B207" s="37">
        <v>2.6945000000000001</v>
      </c>
      <c r="C207" s="38">
        <v>5.1000000000000198E-2</v>
      </c>
      <c r="D207" s="39">
        <v>1.9292604501607798E-2</v>
      </c>
      <c r="E207" s="37">
        <v>2.6520000000000001</v>
      </c>
      <c r="F207" s="37">
        <v>2.6495000000000002</v>
      </c>
      <c r="G207" s="37">
        <v>2.698</v>
      </c>
      <c r="H207" s="7">
        <v>87894747</v>
      </c>
      <c r="I207" s="37">
        <v>236223761.537</v>
      </c>
      <c r="J207" s="37">
        <v>7801687793.2898903</v>
      </c>
    </row>
    <row r="208" spans="1:10" x14ac:dyDescent="0.2">
      <c r="A208" s="36">
        <v>45289</v>
      </c>
      <c r="B208" s="37">
        <v>2.6435</v>
      </c>
      <c r="C208" s="38">
        <v>9.9999999999989008E-4</v>
      </c>
      <c r="D208" s="39">
        <v>3.7842951750232398E-4</v>
      </c>
      <c r="E208" s="37">
        <v>2.6469999999999998</v>
      </c>
      <c r="F208" s="37">
        <v>2.6395</v>
      </c>
      <c r="G208" s="37">
        <v>2.6520000000000001</v>
      </c>
      <c r="H208" s="7">
        <v>30319218</v>
      </c>
      <c r="I208" s="37">
        <v>80241644.403999999</v>
      </c>
      <c r="J208" s="37">
        <v>7565464031.7528896</v>
      </c>
    </row>
    <row r="209" spans="1:10" x14ac:dyDescent="0.2">
      <c r="A209" s="36">
        <v>45288</v>
      </c>
      <c r="B209" s="37">
        <v>2.6425000000000001</v>
      </c>
      <c r="C209" s="38">
        <v>-1.3999999999999801E-2</v>
      </c>
      <c r="D209" s="39">
        <v>-5.2700922266138896E-3</v>
      </c>
      <c r="E209" s="37">
        <v>2.6619999999999999</v>
      </c>
      <c r="F209" s="37">
        <v>2.6324999999999998</v>
      </c>
      <c r="G209" s="37">
        <v>2.6635</v>
      </c>
      <c r="H209" s="7">
        <v>37066810</v>
      </c>
      <c r="I209" s="37">
        <v>98031976.493499994</v>
      </c>
      <c r="J209" s="37">
        <v>7485222387.3488903</v>
      </c>
    </row>
    <row r="210" spans="1:10" x14ac:dyDescent="0.2">
      <c r="A210" s="36">
        <v>45287</v>
      </c>
      <c r="B210" s="37">
        <v>2.6564999999999999</v>
      </c>
      <c r="C210" s="38">
        <v>9.5000000000000605E-3</v>
      </c>
      <c r="D210" s="39">
        <v>3.5889686437476599E-3</v>
      </c>
      <c r="E210" s="37">
        <v>2.6589999999999998</v>
      </c>
      <c r="F210" s="37">
        <v>2.6345000000000001</v>
      </c>
      <c r="G210" s="37">
        <v>2.6589999999999998</v>
      </c>
      <c r="H210" s="7">
        <v>38552297</v>
      </c>
      <c r="I210" s="37">
        <v>102221605.2695</v>
      </c>
      <c r="J210" s="37">
        <v>7583254363.8423901</v>
      </c>
    </row>
    <row r="211" spans="1:10" x14ac:dyDescent="0.2">
      <c r="A211" s="36">
        <v>45282</v>
      </c>
      <c r="B211" s="37">
        <v>2.6469999999999998</v>
      </c>
      <c r="C211" s="38">
        <v>1.6999999999999901E-2</v>
      </c>
      <c r="D211" s="39">
        <v>6.4638783269961603E-3</v>
      </c>
      <c r="E211" s="37">
        <v>2.6269999999999998</v>
      </c>
      <c r="F211" s="37">
        <v>2.6179999999999999</v>
      </c>
      <c r="G211" s="37">
        <v>2.6469999999999998</v>
      </c>
      <c r="H211" s="7">
        <v>40491328</v>
      </c>
      <c r="I211" s="37">
        <v>106743344.88850001</v>
      </c>
      <c r="J211" s="37">
        <v>7481032758.5728903</v>
      </c>
    </row>
    <row r="212" spans="1:10" x14ac:dyDescent="0.2">
      <c r="A212" s="36">
        <v>45281</v>
      </c>
      <c r="B212" s="37">
        <v>2.63</v>
      </c>
      <c r="C212" s="38">
        <v>-7.0000000000001198E-3</v>
      </c>
      <c r="D212" s="39">
        <v>-2.65453166477062E-3</v>
      </c>
      <c r="E212" s="37">
        <v>2.6335000000000002</v>
      </c>
      <c r="F212" s="37">
        <v>2.6190000000000002</v>
      </c>
      <c r="G212" s="37">
        <v>2.6415000000000002</v>
      </c>
      <c r="H212" s="7">
        <v>42639094</v>
      </c>
      <c r="I212" s="37">
        <v>111999824.362</v>
      </c>
      <c r="J212" s="37">
        <v>7374289413.6843901</v>
      </c>
    </row>
    <row r="213" spans="1:10" x14ac:dyDescent="0.2">
      <c r="A213" s="36">
        <v>45280</v>
      </c>
      <c r="B213" s="37">
        <v>2.637</v>
      </c>
      <c r="C213" s="38">
        <v>-1.50000000000001E-2</v>
      </c>
      <c r="D213" s="39">
        <v>-5.6561085972851102E-3</v>
      </c>
      <c r="E213" s="37">
        <v>2.6564999999999999</v>
      </c>
      <c r="F213" s="37">
        <v>2.6219999999999999</v>
      </c>
      <c r="G213" s="37">
        <v>2.6604999999999999</v>
      </c>
      <c r="H213" s="7">
        <v>55147883</v>
      </c>
      <c r="I213" s="37">
        <v>145385407.70249999</v>
      </c>
      <c r="J213" s="37">
        <v>7486289238.0463896</v>
      </c>
    </row>
    <row r="214" spans="1:10" x14ac:dyDescent="0.2">
      <c r="A214" s="36">
        <v>45279</v>
      </c>
      <c r="B214" s="37">
        <v>2.6520000000000001</v>
      </c>
      <c r="C214" s="38">
        <v>2.70000000000001E-2</v>
      </c>
      <c r="D214" s="39">
        <v>1.0285714285714301E-2</v>
      </c>
      <c r="E214" s="37">
        <v>2.63</v>
      </c>
      <c r="F214" s="37">
        <v>2.613</v>
      </c>
      <c r="G214" s="37">
        <v>2.6520000000000001</v>
      </c>
      <c r="H214" s="7">
        <v>68333202</v>
      </c>
      <c r="I214" s="37">
        <v>180495378.71650001</v>
      </c>
      <c r="J214" s="37">
        <v>7631674645.7488899</v>
      </c>
    </row>
    <row r="215" spans="1:10" x14ac:dyDescent="0.2">
      <c r="A215" s="36">
        <v>45278</v>
      </c>
      <c r="B215" s="37">
        <v>2.625</v>
      </c>
      <c r="C215" s="38">
        <v>-9.9999999999997903E-3</v>
      </c>
      <c r="D215" s="39">
        <v>-3.7950664136621598E-3</v>
      </c>
      <c r="E215" s="37">
        <v>2.6419999999999999</v>
      </c>
      <c r="F215" s="37">
        <v>2.6135000000000002</v>
      </c>
      <c r="G215" s="37">
        <v>2.6419999999999999</v>
      </c>
      <c r="H215" s="7">
        <v>58058215</v>
      </c>
      <c r="I215" s="37">
        <v>152454067.87099999</v>
      </c>
      <c r="J215" s="37">
        <v>7451179267.0323896</v>
      </c>
    </row>
    <row r="216" spans="1:10" x14ac:dyDescent="0.2">
      <c r="A216" s="36">
        <v>45275</v>
      </c>
      <c r="B216" s="37">
        <v>2.6349999999999998</v>
      </c>
      <c r="C216" s="38">
        <v>1.3499999999999601E-2</v>
      </c>
      <c r="D216" s="39">
        <v>5.1497234407780401E-3</v>
      </c>
      <c r="E216" s="37">
        <v>2.6265000000000001</v>
      </c>
      <c r="F216" s="37">
        <v>2.6154999999999999</v>
      </c>
      <c r="G216" s="37">
        <v>2.6495000000000002</v>
      </c>
      <c r="H216" s="7">
        <v>140606001</v>
      </c>
      <c r="I216" s="37">
        <v>370140391.15200001</v>
      </c>
      <c r="J216" s="37">
        <v>7603633334.9033899</v>
      </c>
    </row>
    <row r="217" spans="1:10" x14ac:dyDescent="0.2">
      <c r="A217" s="36">
        <v>45274</v>
      </c>
      <c r="B217" s="37">
        <v>2.6215000000000002</v>
      </c>
      <c r="C217" s="38">
        <v>-5.8999999999999699E-2</v>
      </c>
      <c r="D217" s="39">
        <v>-2.2010818877075101E-2</v>
      </c>
      <c r="E217" s="37">
        <v>2.7050000000000001</v>
      </c>
      <c r="F217" s="37">
        <v>2.5924999999999998</v>
      </c>
      <c r="G217" s="37">
        <v>2.706</v>
      </c>
      <c r="H217" s="7">
        <v>169874396</v>
      </c>
      <c r="I217" s="37">
        <v>448584296.78200001</v>
      </c>
      <c r="J217" s="37">
        <v>7233492943.7513905</v>
      </c>
    </row>
    <row r="218" spans="1:10" x14ac:dyDescent="0.2">
      <c r="A218" s="36">
        <v>45273</v>
      </c>
      <c r="B218" s="37">
        <v>2.6804999999999999</v>
      </c>
      <c r="C218" s="38">
        <v>-1.5000000000000601E-3</v>
      </c>
      <c r="D218" s="39">
        <v>-5.59284116331117E-4</v>
      </c>
      <c r="E218" s="37">
        <v>2.6964999999999999</v>
      </c>
      <c r="F218" s="37">
        <v>2.6804999999999999</v>
      </c>
      <c r="G218" s="37">
        <v>2.6964999999999999</v>
      </c>
      <c r="H218" s="7">
        <v>70294513</v>
      </c>
      <c r="I218" s="37">
        <v>188783365.243</v>
      </c>
      <c r="J218" s="37">
        <v>7682077240.53339</v>
      </c>
    </row>
    <row r="219" spans="1:10" x14ac:dyDescent="0.2">
      <c r="A219" s="36">
        <v>45272</v>
      </c>
      <c r="B219" s="37">
        <v>2.6819999999999999</v>
      </c>
      <c r="C219" s="38">
        <v>-8.9999999999999004E-3</v>
      </c>
      <c r="D219" s="39">
        <v>-3.3444816053511302E-3</v>
      </c>
      <c r="E219" s="37">
        <v>2.7</v>
      </c>
      <c r="F219" s="37">
        <v>2.68</v>
      </c>
      <c r="G219" s="37">
        <v>2.7075</v>
      </c>
      <c r="H219" s="7">
        <v>61247461</v>
      </c>
      <c r="I219" s="37">
        <v>164832071.71950001</v>
      </c>
      <c r="J219" s="37">
        <v>7870860605.7763901</v>
      </c>
    </row>
    <row r="220" spans="1:10" x14ac:dyDescent="0.2">
      <c r="A220" s="36">
        <v>45271</v>
      </c>
      <c r="B220" s="37">
        <v>2.6909999999999998</v>
      </c>
      <c r="C220" s="38">
        <v>-9.0000000000003393E-3</v>
      </c>
      <c r="D220" s="39">
        <v>-3.3333333333334602E-3</v>
      </c>
      <c r="E220" s="37">
        <v>2.7</v>
      </c>
      <c r="F220" s="37">
        <v>2.6829999999999998</v>
      </c>
      <c r="G220" s="37">
        <v>2.7040000000000002</v>
      </c>
      <c r="H220" s="7">
        <v>63958268</v>
      </c>
      <c r="I220" s="37">
        <v>172117898.123</v>
      </c>
      <c r="J220" s="37">
        <v>8035692677.4958897</v>
      </c>
    </row>
    <row r="221" spans="1:10" x14ac:dyDescent="0.2">
      <c r="A221" s="36">
        <v>45268</v>
      </c>
      <c r="B221" s="37">
        <v>2.7</v>
      </c>
      <c r="C221" s="38">
        <v>2.2499999999999999E-2</v>
      </c>
      <c r="D221" s="39">
        <v>8.4033613445377991E-3</v>
      </c>
      <c r="E221" s="37">
        <v>2.6804999999999999</v>
      </c>
      <c r="F221" s="37">
        <v>2.6595</v>
      </c>
      <c r="G221" s="37">
        <v>2.7</v>
      </c>
      <c r="H221" s="7">
        <v>68094976</v>
      </c>
      <c r="I221" s="37">
        <v>182658032.92899999</v>
      </c>
      <c r="J221" s="37">
        <v>8207810575.6188898</v>
      </c>
    </row>
    <row r="222" spans="1:10" x14ac:dyDescent="0.2">
      <c r="A222" s="36">
        <v>45267</v>
      </c>
      <c r="B222" s="37">
        <v>2.6775000000000002</v>
      </c>
      <c r="C222" s="38">
        <v>-2.7999999999999602E-2</v>
      </c>
      <c r="D222" s="39">
        <v>-1.03492884864164E-2</v>
      </c>
      <c r="E222" s="37">
        <v>2.6949999999999998</v>
      </c>
      <c r="F222" s="37">
        <v>2.6579999999999999</v>
      </c>
      <c r="G222" s="37">
        <v>2.7050000000000001</v>
      </c>
      <c r="H222" s="7">
        <v>85845008</v>
      </c>
      <c r="I222" s="37">
        <v>230067500.854</v>
      </c>
      <c r="J222" s="37">
        <v>8025152542.6898899</v>
      </c>
    </row>
    <row r="223" spans="1:10" x14ac:dyDescent="0.2">
      <c r="A223" s="36">
        <v>45266</v>
      </c>
      <c r="B223" s="37">
        <v>2.7054999999999998</v>
      </c>
      <c r="C223" s="38">
        <v>2.1999999999999801E-2</v>
      </c>
      <c r="D223" s="39">
        <v>8.19824855599024E-3</v>
      </c>
      <c r="E223" s="37">
        <v>2.6960000000000002</v>
      </c>
      <c r="F223" s="37">
        <v>2.6894999999999998</v>
      </c>
      <c r="G223" s="37">
        <v>2.7130000000000001</v>
      </c>
      <c r="H223" s="7">
        <v>78914545</v>
      </c>
      <c r="I223" s="37">
        <v>213368082.345</v>
      </c>
      <c r="J223" s="37">
        <v>8255220043.54389</v>
      </c>
    </row>
    <row r="224" spans="1:10" x14ac:dyDescent="0.2">
      <c r="A224" s="36">
        <v>45265</v>
      </c>
      <c r="B224" s="37">
        <v>2.6835</v>
      </c>
      <c r="C224" s="38">
        <v>-1.14999999999998E-2</v>
      </c>
      <c r="D224" s="39">
        <v>-4.2671614100185003E-3</v>
      </c>
      <c r="E224" s="37">
        <v>2.6945000000000001</v>
      </c>
      <c r="F224" s="37">
        <v>2.6709999999999998</v>
      </c>
      <c r="G224" s="37">
        <v>2.7160000000000002</v>
      </c>
      <c r="H224" s="7">
        <v>86941285</v>
      </c>
      <c r="I224" s="37">
        <v>233917768.14449999</v>
      </c>
      <c r="J224" s="37">
        <v>8041851961.1988897</v>
      </c>
    </row>
    <row r="225" spans="1:10" x14ac:dyDescent="0.2">
      <c r="A225" s="36">
        <v>45264</v>
      </c>
      <c r="B225" s="37">
        <v>2.6949999999999998</v>
      </c>
      <c r="C225" s="38">
        <v>2.8999999999999901E-2</v>
      </c>
      <c r="D225" s="39">
        <v>1.0877719429857401E-2</v>
      </c>
      <c r="E225" s="37">
        <v>2.67</v>
      </c>
      <c r="F225" s="37">
        <v>2.6675</v>
      </c>
      <c r="G225" s="37">
        <v>2.6949999999999998</v>
      </c>
      <c r="H225" s="7">
        <v>74316555</v>
      </c>
      <c r="I225" s="37">
        <v>199600582.618</v>
      </c>
      <c r="J225" s="37">
        <v>8275769729.3433905</v>
      </c>
    </row>
    <row r="226" spans="1:10" x14ac:dyDescent="0.2">
      <c r="A226" s="36">
        <v>45261</v>
      </c>
      <c r="B226" s="37">
        <v>2.6659999999999999</v>
      </c>
      <c r="C226" s="38">
        <v>2.4499999999999699E-2</v>
      </c>
      <c r="D226" s="39">
        <v>9.2750331251182094E-3</v>
      </c>
      <c r="E226" s="37">
        <v>2.6520000000000001</v>
      </c>
      <c r="F226" s="37">
        <v>2.6455000000000002</v>
      </c>
      <c r="G226" s="37">
        <v>2.67</v>
      </c>
      <c r="H226" s="7">
        <v>67138420</v>
      </c>
      <c r="I226" s="37">
        <v>178854758.08500001</v>
      </c>
      <c r="J226" s="37">
        <v>8076169146.7253904</v>
      </c>
    </row>
    <row r="227" spans="1:10" x14ac:dyDescent="0.2">
      <c r="A227" s="36">
        <v>45260</v>
      </c>
      <c r="B227" s="37">
        <v>2.6415000000000002</v>
      </c>
      <c r="C227" s="38">
        <v>-4.9999999999998899E-3</v>
      </c>
      <c r="D227" s="39">
        <v>-1.8892877385225399E-3</v>
      </c>
      <c r="E227" s="37">
        <v>2.6549999999999998</v>
      </c>
      <c r="F227" s="37">
        <v>2.6269999999999998</v>
      </c>
      <c r="G227" s="37">
        <v>2.6589999999999998</v>
      </c>
      <c r="H227" s="7">
        <v>100661433</v>
      </c>
      <c r="I227" s="37">
        <v>266040951.87799999</v>
      </c>
      <c r="J227" s="37">
        <v>7897314388.6403904</v>
      </c>
    </row>
    <row r="228" spans="1:10" x14ac:dyDescent="0.2">
      <c r="A228" s="36">
        <v>45259</v>
      </c>
      <c r="B228" s="37">
        <v>2.6465000000000001</v>
      </c>
      <c r="C228" s="38">
        <v>2.20000000000002E-2</v>
      </c>
      <c r="D228" s="39">
        <v>8.3825490569633208E-3</v>
      </c>
      <c r="E228" s="37">
        <v>2.63</v>
      </c>
      <c r="F228" s="37">
        <v>2.63</v>
      </c>
      <c r="G228" s="37">
        <v>2.6579999999999999</v>
      </c>
      <c r="H228" s="7">
        <v>109531295</v>
      </c>
      <c r="I228" s="37">
        <v>290084214.57550001</v>
      </c>
      <c r="J228" s="37">
        <v>8163355340.5183897</v>
      </c>
    </row>
    <row r="229" spans="1:10" x14ac:dyDescent="0.2">
      <c r="A229" s="36">
        <v>45258</v>
      </c>
      <c r="B229" s="37">
        <v>2.6244999999999998</v>
      </c>
      <c r="C229" s="38">
        <v>2.4499999999999699E-2</v>
      </c>
      <c r="D229" s="39">
        <v>9.4230769230768206E-3</v>
      </c>
      <c r="E229" s="37">
        <v>2.6019999999999999</v>
      </c>
      <c r="F229" s="37">
        <v>2.6019999999999999</v>
      </c>
      <c r="G229" s="37">
        <v>2.6244999999999998</v>
      </c>
      <c r="H229" s="7">
        <v>69442181</v>
      </c>
      <c r="I229" s="37">
        <v>181609299.572</v>
      </c>
      <c r="J229" s="37">
        <v>7873271125.9428902</v>
      </c>
    </row>
    <row r="230" spans="1:10" x14ac:dyDescent="0.2">
      <c r="A230" s="36">
        <v>45257</v>
      </c>
      <c r="B230" s="37">
        <v>2.6</v>
      </c>
      <c r="C230" s="38">
        <v>5.0000000000016698E-4</v>
      </c>
      <c r="D230" s="39">
        <v>1.9234468166961599E-4</v>
      </c>
      <c r="E230" s="37">
        <v>2.6019999999999999</v>
      </c>
      <c r="F230" s="37">
        <v>2.5865</v>
      </c>
      <c r="G230" s="37">
        <v>2.61</v>
      </c>
      <c r="H230" s="7">
        <v>67955030</v>
      </c>
      <c r="I230" s="37">
        <v>176647279.41049999</v>
      </c>
      <c r="J230" s="37">
        <v>7691661826.3708897</v>
      </c>
    </row>
    <row r="231" spans="1:10" x14ac:dyDescent="0.2">
      <c r="A231" s="36">
        <v>45254</v>
      </c>
      <c r="B231" s="37">
        <v>2.5994999999999999</v>
      </c>
      <c r="C231" s="38">
        <v>0.04</v>
      </c>
      <c r="D231" s="39">
        <v>1.5628052353975401E-2</v>
      </c>
      <c r="E231" s="37">
        <v>2.5569999999999999</v>
      </c>
      <c r="F231" s="37">
        <v>2.5569999999999999</v>
      </c>
      <c r="G231" s="37">
        <v>2.605</v>
      </c>
      <c r="H231" s="7">
        <v>83487496</v>
      </c>
      <c r="I231" s="37">
        <v>216503653.74700001</v>
      </c>
      <c r="J231" s="37">
        <v>7515014546.9603901</v>
      </c>
    </row>
    <row r="232" spans="1:10" x14ac:dyDescent="0.2">
      <c r="A232" s="36">
        <v>45253</v>
      </c>
      <c r="B232" s="37">
        <v>2.5594999999999999</v>
      </c>
      <c r="C232" s="38">
        <v>1.8499999999999999E-2</v>
      </c>
      <c r="D232" s="39">
        <v>7.2805981896890797E-3</v>
      </c>
      <c r="E232" s="37">
        <v>2.5485000000000002</v>
      </c>
      <c r="F232" s="37">
        <v>2.5354999999999999</v>
      </c>
      <c r="G232" s="37">
        <v>2.5655000000000001</v>
      </c>
      <c r="H232" s="7">
        <v>53576921</v>
      </c>
      <c r="I232" s="37">
        <v>136735636.83450001</v>
      </c>
      <c r="J232" s="37">
        <v>7298510893.2133904</v>
      </c>
    </row>
    <row r="233" spans="1:10" x14ac:dyDescent="0.2">
      <c r="A233" s="36">
        <v>45252</v>
      </c>
      <c r="B233" s="37">
        <v>2.5409999999999999</v>
      </c>
      <c r="C233" s="38">
        <v>1.54999999999998E-2</v>
      </c>
      <c r="D233" s="39">
        <v>6.1373985349435101E-3</v>
      </c>
      <c r="E233" s="37">
        <v>2.5345</v>
      </c>
      <c r="F233" s="37">
        <v>2.5305</v>
      </c>
      <c r="G233" s="37">
        <v>2.5655000000000001</v>
      </c>
      <c r="H233" s="7">
        <v>55691837</v>
      </c>
      <c r="I233" s="37">
        <v>141955367.711</v>
      </c>
      <c r="J233" s="37">
        <v>7161775256.37889</v>
      </c>
    </row>
    <row r="234" spans="1:10" x14ac:dyDescent="0.2">
      <c r="A234" s="36">
        <v>45251</v>
      </c>
      <c r="B234" s="37">
        <v>2.5255000000000001</v>
      </c>
      <c r="C234" s="38">
        <v>-3.6999999999999901E-2</v>
      </c>
      <c r="D234" s="39">
        <v>-1.44390243902439E-2</v>
      </c>
      <c r="E234" s="37">
        <v>2.5590000000000002</v>
      </c>
      <c r="F234" s="37">
        <v>2.516</v>
      </c>
      <c r="G234" s="37">
        <v>2.5590000000000002</v>
      </c>
      <c r="H234" s="7">
        <v>86178640</v>
      </c>
      <c r="I234" s="37">
        <v>218192530.36300001</v>
      </c>
      <c r="J234" s="37">
        <v>7019819888.6678896</v>
      </c>
    </row>
    <row r="235" spans="1:10" x14ac:dyDescent="0.2">
      <c r="A235" s="36">
        <v>45250</v>
      </c>
      <c r="B235" s="37">
        <v>2.5625</v>
      </c>
      <c r="C235" s="38">
        <v>-0.122</v>
      </c>
      <c r="D235" s="39">
        <v>-4.5446079344384403E-2</v>
      </c>
      <c r="E235" s="37">
        <v>2.5840000000000001</v>
      </c>
      <c r="F235" s="37">
        <v>2.5625</v>
      </c>
      <c r="G235" s="37">
        <v>2.6074999999999999</v>
      </c>
      <c r="H235" s="7">
        <v>126841081</v>
      </c>
      <c r="I235" s="37">
        <v>326798813.07300001</v>
      </c>
      <c r="J235" s="37">
        <v>7238012419.0308905</v>
      </c>
    </row>
    <row r="236" spans="1:10" x14ac:dyDescent="0.2">
      <c r="A236" s="36">
        <v>45247</v>
      </c>
      <c r="B236" s="37">
        <v>2.6844999999999999</v>
      </c>
      <c r="C236" s="38">
        <v>3.7999999999999798E-2</v>
      </c>
      <c r="D236" s="39">
        <v>1.4358586812771501E-2</v>
      </c>
      <c r="E236" s="37">
        <v>2.6475</v>
      </c>
      <c r="F236" s="37">
        <v>2.645</v>
      </c>
      <c r="G236" s="37">
        <v>2.6844999999999999</v>
      </c>
      <c r="H236" s="7">
        <v>142913549</v>
      </c>
      <c r="I236" s="37">
        <v>381376980.54650003</v>
      </c>
      <c r="J236" s="37">
        <v>7564811232.1038904</v>
      </c>
    </row>
    <row r="237" spans="1:10" x14ac:dyDescent="0.2">
      <c r="A237" s="36">
        <v>45246</v>
      </c>
      <c r="B237" s="37">
        <v>2.6465000000000001</v>
      </c>
      <c r="C237" s="38">
        <v>9.9999999999989008E-4</v>
      </c>
      <c r="D237" s="39">
        <v>3.7800037800033597E-4</v>
      </c>
      <c r="E237" s="37">
        <v>2.6524999999999999</v>
      </c>
      <c r="F237" s="37">
        <v>2.6425000000000001</v>
      </c>
      <c r="G237" s="37">
        <v>2.6579999999999999</v>
      </c>
      <c r="H237" s="7">
        <v>131935256</v>
      </c>
      <c r="I237" s="37">
        <v>349563768.3955</v>
      </c>
      <c r="J237" s="37">
        <v>7183434251.5573902</v>
      </c>
    </row>
    <row r="238" spans="1:10" x14ac:dyDescent="0.2">
      <c r="A238" s="36">
        <v>45245</v>
      </c>
      <c r="B238" s="37">
        <v>2.6455000000000002</v>
      </c>
      <c r="C238" s="38">
        <v>1.6E-2</v>
      </c>
      <c r="D238" s="39">
        <v>6.0848069975280496E-3</v>
      </c>
      <c r="E238" s="37">
        <v>2.6364999999999998</v>
      </c>
      <c r="F238" s="37">
        <v>2.6360000000000001</v>
      </c>
      <c r="G238" s="37">
        <v>2.665</v>
      </c>
      <c r="H238" s="7">
        <v>100692471</v>
      </c>
      <c r="I238" s="37">
        <v>266912649.66499999</v>
      </c>
      <c r="J238" s="37">
        <v>6833870483.16189</v>
      </c>
    </row>
    <row r="239" spans="1:10" x14ac:dyDescent="0.2">
      <c r="A239" s="36">
        <v>45244</v>
      </c>
      <c r="B239" s="37">
        <v>2.6295000000000002</v>
      </c>
      <c r="C239" s="38">
        <v>2.70000000000001E-2</v>
      </c>
      <c r="D239" s="39">
        <v>1.03746397694525E-2</v>
      </c>
      <c r="E239" s="37">
        <v>2.6164999999999998</v>
      </c>
      <c r="F239" s="37">
        <v>2.5975000000000001</v>
      </c>
      <c r="G239" s="37">
        <v>2.6349999999999998</v>
      </c>
      <c r="H239" s="7">
        <v>138702574</v>
      </c>
      <c r="I239" s="37">
        <v>363838443.69199997</v>
      </c>
      <c r="J239" s="37">
        <v>6566957833.4968901</v>
      </c>
    </row>
    <row r="240" spans="1:10" x14ac:dyDescent="0.2">
      <c r="A240" s="36">
        <v>45243</v>
      </c>
      <c r="B240" s="37">
        <v>2.6025</v>
      </c>
      <c r="C240" s="38">
        <v>3.6500000000000199E-2</v>
      </c>
      <c r="D240" s="39">
        <v>1.4224473889321999E-2</v>
      </c>
      <c r="E240" s="37">
        <v>2.5754999999999999</v>
      </c>
      <c r="F240" s="37">
        <v>2.5739999999999998</v>
      </c>
      <c r="G240" s="37">
        <v>2.6025</v>
      </c>
      <c r="H240" s="7">
        <v>102846902</v>
      </c>
      <c r="I240" s="37">
        <v>266985838.00049999</v>
      </c>
      <c r="J240" s="37">
        <v>6203119389.8048897</v>
      </c>
    </row>
    <row r="241" spans="1:10" x14ac:dyDescent="0.2">
      <c r="A241" s="36">
        <v>45240</v>
      </c>
      <c r="B241" s="37">
        <v>2.5659999999999998</v>
      </c>
      <c r="C241" s="38">
        <v>-1.2E-2</v>
      </c>
      <c r="D241" s="39">
        <v>-4.6547711404189302E-3</v>
      </c>
      <c r="E241" s="37">
        <v>2.573</v>
      </c>
      <c r="F241" s="37">
        <v>2.5569999999999999</v>
      </c>
      <c r="G241" s="37">
        <v>2.585</v>
      </c>
      <c r="H241" s="7">
        <v>71215843</v>
      </c>
      <c r="I241" s="37">
        <v>183026615.66350001</v>
      </c>
      <c r="J241" s="37">
        <v>5936133551.80439</v>
      </c>
    </row>
    <row r="242" spans="1:10" x14ac:dyDescent="0.2">
      <c r="A242" s="36">
        <v>45239</v>
      </c>
      <c r="B242" s="37">
        <v>2.5779999999999998</v>
      </c>
      <c r="C242" s="38">
        <v>9.5000000000000605E-3</v>
      </c>
      <c r="D242" s="39">
        <v>3.6986568035818801E-3</v>
      </c>
      <c r="E242" s="37">
        <v>2.5750000000000002</v>
      </c>
      <c r="F242" s="37">
        <v>2.5649999999999999</v>
      </c>
      <c r="G242" s="37">
        <v>2.585</v>
      </c>
      <c r="H242" s="7">
        <v>79654008</v>
      </c>
      <c r="I242" s="37">
        <v>205248995.7545</v>
      </c>
      <c r="J242" s="37">
        <v>6119160167.4678898</v>
      </c>
    </row>
    <row r="243" spans="1:10" x14ac:dyDescent="0.2">
      <c r="A243" s="36">
        <v>45238</v>
      </c>
      <c r="B243" s="37">
        <v>2.5684999999999998</v>
      </c>
      <c r="C243" s="38">
        <v>4.4999999999997299E-3</v>
      </c>
      <c r="D243" s="39">
        <v>1.75507020280801E-3</v>
      </c>
      <c r="E243" s="37">
        <v>2.5659999999999998</v>
      </c>
      <c r="F243" s="37">
        <v>2.5390000000000001</v>
      </c>
      <c r="G243" s="37">
        <v>2.5905</v>
      </c>
      <c r="H243" s="7">
        <v>78117196</v>
      </c>
      <c r="I243" s="37">
        <v>200599744.54350001</v>
      </c>
      <c r="J243" s="37">
        <v>5913911171.7133904</v>
      </c>
    </row>
    <row r="244" spans="1:10" x14ac:dyDescent="0.2">
      <c r="A244" s="36">
        <v>45237</v>
      </c>
      <c r="B244" s="37">
        <v>2.5640000000000001</v>
      </c>
      <c r="C244" s="38">
        <v>-1.9999999999997802E-3</v>
      </c>
      <c r="D244" s="39">
        <v>-7.7942322681207304E-4</v>
      </c>
      <c r="E244" s="37">
        <v>2.56</v>
      </c>
      <c r="F244" s="37">
        <v>2.552</v>
      </c>
      <c r="G244" s="37">
        <v>2.5825</v>
      </c>
      <c r="H244" s="7">
        <v>54844748</v>
      </c>
      <c r="I244" s="37">
        <v>140704139.17750001</v>
      </c>
      <c r="J244" s="37">
        <v>5713311427.1698904</v>
      </c>
    </row>
    <row r="245" spans="1:10" x14ac:dyDescent="0.2">
      <c r="A245" s="36">
        <v>45236</v>
      </c>
      <c r="B245" s="37">
        <v>2.5659999999999998</v>
      </c>
      <c r="C245" s="38">
        <v>2.4999999999999502E-3</v>
      </c>
      <c r="D245" s="39">
        <v>9.75229178857011E-4</v>
      </c>
      <c r="E245" s="37">
        <v>2.597</v>
      </c>
      <c r="F245" s="37">
        <v>2.5659999999999998</v>
      </c>
      <c r="G245" s="37">
        <v>2.61</v>
      </c>
      <c r="H245" s="7">
        <v>97627653</v>
      </c>
      <c r="I245" s="37">
        <v>252646162.41949999</v>
      </c>
      <c r="J245" s="37">
        <v>5854015566.3473902</v>
      </c>
    </row>
    <row r="246" spans="1:10" x14ac:dyDescent="0.2">
      <c r="A246" s="36">
        <v>45233</v>
      </c>
      <c r="B246" s="37">
        <v>2.5634999999999999</v>
      </c>
      <c r="C246" s="38">
        <v>3.9499999999999903E-2</v>
      </c>
      <c r="D246" s="39">
        <v>1.56497622820919E-2</v>
      </c>
      <c r="E246" s="37">
        <v>2.5474999999999999</v>
      </c>
      <c r="F246" s="37">
        <v>2.5255000000000001</v>
      </c>
      <c r="G246" s="37">
        <v>2.5935000000000001</v>
      </c>
      <c r="H246" s="7">
        <v>138895879</v>
      </c>
      <c r="I246" s="37">
        <v>355940767.31099999</v>
      </c>
      <c r="J246" s="37">
        <v>5601369403.9278898</v>
      </c>
    </row>
    <row r="247" spans="1:10" x14ac:dyDescent="0.2">
      <c r="A247" s="36">
        <v>45232</v>
      </c>
      <c r="B247" s="37">
        <v>2.524</v>
      </c>
      <c r="C247" s="38">
        <v>3.2999999999999897E-2</v>
      </c>
      <c r="D247" s="39">
        <v>1.3247691690084299E-2</v>
      </c>
      <c r="E247" s="37">
        <v>2.5</v>
      </c>
      <c r="F247" s="37">
        <v>2.5</v>
      </c>
      <c r="G247" s="37">
        <v>2.5379999999999998</v>
      </c>
      <c r="H247" s="7">
        <v>115800067</v>
      </c>
      <c r="I247" s="37">
        <v>292380880.54350001</v>
      </c>
      <c r="J247" s="37">
        <v>5245428636.61689</v>
      </c>
    </row>
    <row r="248" spans="1:10" x14ac:dyDescent="0.2">
      <c r="A248" s="36">
        <v>45231</v>
      </c>
      <c r="B248" s="37">
        <v>2.4910000000000001</v>
      </c>
      <c r="C248" s="38">
        <v>3.4500000000000003E-2</v>
      </c>
      <c r="D248" s="39">
        <v>1.4044372074089101E-2</v>
      </c>
      <c r="E248" s="37">
        <v>2.4630000000000001</v>
      </c>
      <c r="F248" s="37">
        <v>2.4630000000000001</v>
      </c>
      <c r="G248" s="37">
        <v>2.5070000000000001</v>
      </c>
      <c r="H248" s="7">
        <v>95991108</v>
      </c>
      <c r="I248" s="37">
        <v>238682058.64449999</v>
      </c>
      <c r="J248" s="37">
        <v>4953047756.07339</v>
      </c>
    </row>
    <row r="249" spans="1:10" x14ac:dyDescent="0.2">
      <c r="A249" s="36">
        <v>45230</v>
      </c>
      <c r="B249" s="37">
        <v>2.4565000000000001</v>
      </c>
      <c r="C249" s="38">
        <v>5.5000000000000202E-2</v>
      </c>
      <c r="D249" s="39">
        <v>2.2902352696231601E-2</v>
      </c>
      <c r="E249" s="37">
        <v>2.4075000000000002</v>
      </c>
      <c r="F249" s="37">
        <v>2.4049999999999998</v>
      </c>
      <c r="G249" s="37">
        <v>2.464</v>
      </c>
      <c r="H249" s="7">
        <v>96261149</v>
      </c>
      <c r="I249" s="37">
        <v>235834081.1345</v>
      </c>
      <c r="J249" s="37">
        <v>4714365697.4288902</v>
      </c>
    </row>
    <row r="250" spans="1:10" x14ac:dyDescent="0.2">
      <c r="A250" s="36">
        <v>45229</v>
      </c>
      <c r="B250" s="37">
        <v>2.4015</v>
      </c>
      <c r="C250" s="38">
        <v>2.4E-2</v>
      </c>
      <c r="D250" s="39">
        <v>1.0094637223974801E-2</v>
      </c>
      <c r="E250" s="37">
        <v>2.3875000000000002</v>
      </c>
      <c r="F250" s="37">
        <v>2.3740000000000001</v>
      </c>
      <c r="G250" s="37">
        <v>2.4115000000000002</v>
      </c>
      <c r="H250" s="7">
        <v>72879002</v>
      </c>
      <c r="I250" s="37">
        <v>174914065.882</v>
      </c>
      <c r="J250" s="37">
        <v>4478531616.2943897</v>
      </c>
    </row>
    <row r="251" spans="1:10" x14ac:dyDescent="0.2">
      <c r="A251" s="36">
        <v>45226</v>
      </c>
      <c r="B251" s="37">
        <v>2.3774999999999999</v>
      </c>
      <c r="C251" s="38">
        <v>7.4999999999998401E-3</v>
      </c>
      <c r="D251" s="39">
        <v>3.1645569620252501E-3</v>
      </c>
      <c r="E251" s="37">
        <v>2.3879999999999999</v>
      </c>
      <c r="F251" s="37">
        <v>2.367</v>
      </c>
      <c r="G251" s="37">
        <v>2.403</v>
      </c>
      <c r="H251" s="7">
        <v>59211169</v>
      </c>
      <c r="I251" s="37">
        <v>141261085.51100001</v>
      </c>
      <c r="J251" s="37">
        <v>4303617550.4123898</v>
      </c>
    </row>
    <row r="252" spans="1:10" x14ac:dyDescent="0.2">
      <c r="A252" s="36">
        <v>45225</v>
      </c>
      <c r="B252" s="37">
        <v>2.37</v>
      </c>
      <c r="C252" s="38">
        <v>1.40000000000002E-2</v>
      </c>
      <c r="D252" s="39">
        <v>5.9422750424449203E-3</v>
      </c>
      <c r="E252" s="37">
        <v>2.33</v>
      </c>
      <c r="F252" s="37">
        <v>2.3144999999999998</v>
      </c>
      <c r="G252" s="37">
        <v>2.3715000000000002</v>
      </c>
      <c r="H252" s="7">
        <v>78439300</v>
      </c>
      <c r="I252" s="37">
        <v>183906051.55899999</v>
      </c>
      <c r="J252" s="37">
        <v>4162356464.9013901</v>
      </c>
    </row>
    <row r="253" spans="1:10" x14ac:dyDescent="0.2">
      <c r="A253" s="36">
        <v>45224</v>
      </c>
      <c r="B253" s="37">
        <v>2.3559999999999999</v>
      </c>
      <c r="C253" s="38">
        <v>-5.5000000000000604E-3</v>
      </c>
      <c r="D253" s="39">
        <v>-2.3290281600677801E-3</v>
      </c>
      <c r="E253" s="37">
        <v>2.36</v>
      </c>
      <c r="F253" s="37">
        <v>2.3374999999999999</v>
      </c>
      <c r="G253" s="37">
        <v>2.36</v>
      </c>
      <c r="H253" s="7">
        <v>51597791</v>
      </c>
      <c r="I253" s="37">
        <v>121200152.40549999</v>
      </c>
      <c r="J253" s="37">
        <v>3978450413.3423901</v>
      </c>
    </row>
    <row r="254" spans="1:10" x14ac:dyDescent="0.2">
      <c r="A254" s="36">
        <v>45223</v>
      </c>
      <c r="B254" s="37">
        <v>2.3614999999999999</v>
      </c>
      <c r="C254" s="38">
        <v>-1.2E-2</v>
      </c>
      <c r="D254" s="39">
        <v>-5.0558247314093198E-3</v>
      </c>
      <c r="E254" s="37">
        <v>2.3824999999999998</v>
      </c>
      <c r="F254" s="37">
        <v>2.3479999999999999</v>
      </c>
      <c r="G254" s="37">
        <v>2.3835000000000002</v>
      </c>
      <c r="H254" s="7">
        <v>57982111</v>
      </c>
      <c r="I254" s="37">
        <v>137143252.20950001</v>
      </c>
      <c r="J254" s="37">
        <v>4099650565.74789</v>
      </c>
    </row>
    <row r="255" spans="1:10" x14ac:dyDescent="0.2">
      <c r="A255" s="36">
        <v>45222</v>
      </c>
      <c r="B255" s="37">
        <v>2.3734999999999999</v>
      </c>
      <c r="C255" s="38">
        <v>2.9500000000000099E-2</v>
      </c>
      <c r="D255" s="39">
        <v>1.2585324232081901E-2</v>
      </c>
      <c r="E255" s="37">
        <v>2.36</v>
      </c>
      <c r="F255" s="37">
        <v>2.3334999999999999</v>
      </c>
      <c r="G255" s="37">
        <v>2.3744999999999998</v>
      </c>
      <c r="H255" s="7">
        <v>71955076</v>
      </c>
      <c r="I255" s="37">
        <v>169617008.8405</v>
      </c>
      <c r="J255" s="37">
        <v>4236793817.9573898</v>
      </c>
    </row>
    <row r="256" spans="1:10" x14ac:dyDescent="0.2">
      <c r="A256" s="36">
        <v>45219</v>
      </c>
      <c r="B256" s="37">
        <v>2.3439999999999999</v>
      </c>
      <c r="C256" s="38">
        <v>-3.10000000000001E-2</v>
      </c>
      <c r="D256" s="39">
        <v>-1.3052631578947401E-2</v>
      </c>
      <c r="E256" s="37">
        <v>2.351</v>
      </c>
      <c r="F256" s="37">
        <v>2.3315000000000001</v>
      </c>
      <c r="G256" s="37">
        <v>2.359</v>
      </c>
      <c r="H256" s="7">
        <v>87490590</v>
      </c>
      <c r="I256" s="37">
        <v>205182671.44049999</v>
      </c>
      <c r="J256" s="37">
        <v>4067176809.11689</v>
      </c>
    </row>
    <row r="257" spans="1:10" x14ac:dyDescent="0.2">
      <c r="A257" s="36">
        <v>45218</v>
      </c>
      <c r="B257" s="37">
        <v>2.375</v>
      </c>
      <c r="C257" s="38">
        <v>-2.4999999999999901E-2</v>
      </c>
      <c r="D257" s="39">
        <v>-1.04166666666666E-2</v>
      </c>
      <c r="E257" s="37">
        <v>2.3980000000000001</v>
      </c>
      <c r="F257" s="37">
        <v>2.3650000000000002</v>
      </c>
      <c r="G257" s="37">
        <v>2.3995000000000002</v>
      </c>
      <c r="H257" s="7">
        <v>72850216</v>
      </c>
      <c r="I257" s="37">
        <v>173092489.64899999</v>
      </c>
      <c r="J257" s="37">
        <v>4272359480.5573902</v>
      </c>
    </row>
    <row r="258" spans="1:10" x14ac:dyDescent="0.2">
      <c r="A258" s="36">
        <v>45217</v>
      </c>
      <c r="B258" s="37">
        <v>2.4</v>
      </c>
      <c r="C258" s="38">
        <v>-2.8000000000000001E-2</v>
      </c>
      <c r="D258" s="39">
        <v>-1.1532125205930799E-2</v>
      </c>
      <c r="E258" s="37">
        <v>2.4304999999999999</v>
      </c>
      <c r="F258" s="37">
        <v>2.3929999999999998</v>
      </c>
      <c r="G258" s="37">
        <v>2.4335</v>
      </c>
      <c r="H258" s="7">
        <v>52527977</v>
      </c>
      <c r="I258" s="37">
        <v>126625961.54350001</v>
      </c>
      <c r="J258" s="37">
        <v>4445451970.2063904</v>
      </c>
    </row>
    <row r="259" spans="1:10" x14ac:dyDescent="0.2">
      <c r="A259" s="36">
        <v>45216</v>
      </c>
      <c r="B259" s="37">
        <v>2.4279999999999999</v>
      </c>
      <c r="C259" s="38">
        <v>1.14999999999998E-2</v>
      </c>
      <c r="D259" s="39">
        <v>4.7589488930270402E-3</v>
      </c>
      <c r="E259" s="37">
        <v>2.4195000000000002</v>
      </c>
      <c r="F259" s="37">
        <v>2.4135</v>
      </c>
      <c r="G259" s="37">
        <v>2.44</v>
      </c>
      <c r="H259" s="7">
        <v>47142628</v>
      </c>
      <c r="I259" s="37">
        <v>114332837.96699999</v>
      </c>
      <c r="J259" s="37">
        <v>4572077931.7498903</v>
      </c>
    </row>
    <row r="260" spans="1:10" x14ac:dyDescent="0.2">
      <c r="A260" s="36">
        <v>45215</v>
      </c>
      <c r="B260" s="37">
        <v>2.4165000000000001</v>
      </c>
      <c r="C260" s="38">
        <v>1.0500000000000001E-2</v>
      </c>
      <c r="D260" s="39">
        <v>4.3640897755610796E-3</v>
      </c>
      <c r="E260" s="37">
        <v>2.4209999999999998</v>
      </c>
      <c r="F260" s="37">
        <v>2.3940000000000001</v>
      </c>
      <c r="G260" s="37">
        <v>2.4289999999999998</v>
      </c>
      <c r="H260" s="7">
        <v>54686272</v>
      </c>
      <c r="I260" s="37">
        <v>132293837.985</v>
      </c>
      <c r="J260" s="37">
        <v>4457745093.7828903</v>
      </c>
    </row>
    <row r="261" spans="1:10" x14ac:dyDescent="0.2">
      <c r="A261" s="36">
        <v>45212</v>
      </c>
      <c r="B261" s="37">
        <v>2.4060000000000001</v>
      </c>
      <c r="C261" s="38">
        <v>-4.14999999999996E-2</v>
      </c>
      <c r="D261" s="39">
        <v>-1.6956077630234798E-2</v>
      </c>
      <c r="E261" s="37">
        <v>2.4350000000000001</v>
      </c>
      <c r="F261" s="37">
        <v>2.3980000000000001</v>
      </c>
      <c r="G261" s="37">
        <v>2.4504999999999999</v>
      </c>
      <c r="H261" s="7">
        <v>80764039</v>
      </c>
      <c r="I261" s="37">
        <v>194960106.24000001</v>
      </c>
      <c r="J261" s="37">
        <v>4325451255.7978897</v>
      </c>
    </row>
    <row r="262" spans="1:10" x14ac:dyDescent="0.2">
      <c r="A262" s="36">
        <v>45211</v>
      </c>
      <c r="B262" s="37">
        <v>2.4474999999999998</v>
      </c>
      <c r="C262" s="38">
        <v>4.4999999999997299E-3</v>
      </c>
      <c r="D262" s="39">
        <v>1.84199754400316E-3</v>
      </c>
      <c r="E262" s="37">
        <v>2.4569999999999999</v>
      </c>
      <c r="F262" s="37">
        <v>2.444</v>
      </c>
      <c r="G262" s="37">
        <v>2.4750000000000001</v>
      </c>
      <c r="H262" s="7">
        <v>104045869</v>
      </c>
      <c r="I262" s="37">
        <v>255928949.08199999</v>
      </c>
      <c r="J262" s="37">
        <v>4520411362.0378904</v>
      </c>
    </row>
    <row r="263" spans="1:10" x14ac:dyDescent="0.2">
      <c r="A263" s="36">
        <v>45210</v>
      </c>
      <c r="B263" s="37">
        <v>2.4430000000000001</v>
      </c>
      <c r="C263" s="38">
        <v>1.80000000000002E-2</v>
      </c>
      <c r="D263" s="39">
        <v>7.4226804123712301E-3</v>
      </c>
      <c r="E263" s="37">
        <v>2.4180000000000001</v>
      </c>
      <c r="F263" s="37">
        <v>2.407</v>
      </c>
      <c r="G263" s="37">
        <v>2.4525000000000001</v>
      </c>
      <c r="H263" s="7">
        <v>63334725</v>
      </c>
      <c r="I263" s="37">
        <v>154214276.24599999</v>
      </c>
      <c r="J263" s="37">
        <v>4264482412.9558902</v>
      </c>
    </row>
    <row r="264" spans="1:10" x14ac:dyDescent="0.2">
      <c r="A264" s="36">
        <v>45209</v>
      </c>
      <c r="B264" s="37">
        <v>2.4249999999999998</v>
      </c>
      <c r="C264" s="38">
        <v>4.84999999999998E-2</v>
      </c>
      <c r="D264" s="39">
        <v>2.0408163265305999E-2</v>
      </c>
      <c r="E264" s="37">
        <v>2.3995000000000002</v>
      </c>
      <c r="F264" s="37">
        <v>2.3969999999999998</v>
      </c>
      <c r="G264" s="37">
        <v>2.4344999999999999</v>
      </c>
      <c r="H264" s="7">
        <v>68382848</v>
      </c>
      <c r="I264" s="37">
        <v>165469697.06400001</v>
      </c>
      <c r="J264" s="37">
        <v>4110268136.7098899</v>
      </c>
    </row>
    <row r="265" spans="1:10" x14ac:dyDescent="0.2">
      <c r="A265" s="36">
        <v>45208</v>
      </c>
      <c r="B265" s="37">
        <v>2.3765000000000001</v>
      </c>
      <c r="C265" s="38">
        <v>-2.4999999999999901E-2</v>
      </c>
      <c r="D265" s="39">
        <v>-1.0410160316468801E-2</v>
      </c>
      <c r="E265" s="37">
        <v>2.3715000000000002</v>
      </c>
      <c r="F265" s="37">
        <v>2.3439999999999999</v>
      </c>
      <c r="G265" s="37">
        <v>2.3885000000000001</v>
      </c>
      <c r="H265" s="7">
        <v>79910219</v>
      </c>
      <c r="I265" s="37">
        <v>189327448.2385</v>
      </c>
      <c r="J265" s="37">
        <v>3944798439.6458902</v>
      </c>
    </row>
    <row r="266" spans="1:10" x14ac:dyDescent="0.2">
      <c r="A266" s="36">
        <v>45205</v>
      </c>
      <c r="B266" s="37">
        <v>2.4015</v>
      </c>
      <c r="C266" s="38">
        <v>3.7500000000000103E-2</v>
      </c>
      <c r="D266" s="39">
        <v>1.5862944162436599E-2</v>
      </c>
      <c r="E266" s="37">
        <v>2.3730000000000002</v>
      </c>
      <c r="F266" s="37">
        <v>2.359</v>
      </c>
      <c r="G266" s="37">
        <v>2.4049999999999998</v>
      </c>
      <c r="H266" s="7">
        <v>67437877</v>
      </c>
      <c r="I266" s="37">
        <v>161312371.58000001</v>
      </c>
      <c r="J266" s="37">
        <v>4134125887.8843899</v>
      </c>
    </row>
    <row r="267" spans="1:10" x14ac:dyDescent="0.2">
      <c r="A267" s="36">
        <v>45204</v>
      </c>
      <c r="B267" s="37">
        <v>2.3639999999999999</v>
      </c>
      <c r="C267" s="38">
        <v>1.5000000000000601E-3</v>
      </c>
      <c r="D267" s="39">
        <v>6.3492063492065899E-4</v>
      </c>
      <c r="E267" s="37">
        <v>2.38</v>
      </c>
      <c r="F267" s="37">
        <v>2.3454999999999999</v>
      </c>
      <c r="G267" s="37">
        <v>2.3885000000000001</v>
      </c>
      <c r="H267" s="7">
        <v>58667951</v>
      </c>
      <c r="I267" s="37">
        <v>138740887.428</v>
      </c>
      <c r="J267" s="37">
        <v>3972813516.30439</v>
      </c>
    </row>
    <row r="268" spans="1:10" x14ac:dyDescent="0.2">
      <c r="A268" s="36">
        <v>45203</v>
      </c>
      <c r="B268" s="37">
        <v>2.3624999999999998</v>
      </c>
      <c r="C268" s="38">
        <v>-2.3500000000000298E-2</v>
      </c>
      <c r="D268" s="39">
        <v>-9.8491198658844491E-3</v>
      </c>
      <c r="E268" s="37">
        <v>2.3690000000000002</v>
      </c>
      <c r="F268" s="37">
        <v>2.3475000000000001</v>
      </c>
      <c r="G268" s="37">
        <v>2.3805000000000001</v>
      </c>
      <c r="H268" s="7">
        <v>89073630</v>
      </c>
      <c r="I268" s="37">
        <v>210687796.96849999</v>
      </c>
      <c r="J268" s="37">
        <v>3834072628.87639</v>
      </c>
    </row>
    <row r="269" spans="1:10" x14ac:dyDescent="0.2">
      <c r="A269" s="36">
        <v>45202</v>
      </c>
      <c r="B269" s="37">
        <v>2.3860000000000001</v>
      </c>
      <c r="C269" s="38">
        <v>-2.4999999999999901E-2</v>
      </c>
      <c r="D269" s="39">
        <v>-1.03691414350891E-2</v>
      </c>
      <c r="E269" s="37">
        <v>2.4075000000000002</v>
      </c>
      <c r="F269" s="37">
        <v>2.3740000000000001</v>
      </c>
      <c r="G269" s="37">
        <v>2.4350000000000001</v>
      </c>
      <c r="H269" s="7">
        <v>80741752</v>
      </c>
      <c r="I269" s="37">
        <v>193228776.38</v>
      </c>
      <c r="J269" s="37">
        <v>4044760425.8448901</v>
      </c>
    </row>
    <row r="270" spans="1:10" x14ac:dyDescent="0.2">
      <c r="A270" s="36">
        <v>45201</v>
      </c>
      <c r="B270" s="37">
        <v>2.411</v>
      </c>
      <c r="C270" s="38">
        <v>-2.8999999999999901E-2</v>
      </c>
      <c r="D270" s="39">
        <v>-1.1885245901639301E-2</v>
      </c>
      <c r="E270" s="37">
        <v>2.4474999999999998</v>
      </c>
      <c r="F270" s="37">
        <v>2.403</v>
      </c>
      <c r="G270" s="37">
        <v>2.4649999999999999</v>
      </c>
      <c r="H270" s="7">
        <v>52741184</v>
      </c>
      <c r="I270" s="37">
        <v>128079988.414</v>
      </c>
      <c r="J270" s="37">
        <v>4237989202.2248902</v>
      </c>
    </row>
    <row r="271" spans="1:10" x14ac:dyDescent="0.2">
      <c r="A271" s="36">
        <v>45198</v>
      </c>
      <c r="B271" s="37">
        <v>2.44</v>
      </c>
      <c r="C271" s="38">
        <v>-9.5000000000000605E-3</v>
      </c>
      <c r="D271" s="39">
        <v>-3.8783425188814299E-3</v>
      </c>
      <c r="E271" s="37">
        <v>2.4624999999999999</v>
      </c>
      <c r="F271" s="37">
        <v>2.44</v>
      </c>
      <c r="G271" s="37">
        <v>2.4714999999999998</v>
      </c>
      <c r="H271" s="7">
        <v>66109553</v>
      </c>
      <c r="I271" s="37">
        <v>162057425.257</v>
      </c>
      <c r="J271" s="37">
        <v>4366069190.6388903</v>
      </c>
    </row>
    <row r="272" spans="1:10" x14ac:dyDescent="0.2">
      <c r="A272" s="36">
        <v>45197</v>
      </c>
      <c r="B272" s="37">
        <v>2.4495</v>
      </c>
      <c r="C272" s="38">
        <v>2.6499999999999999E-2</v>
      </c>
      <c r="D272" s="39">
        <v>1.0936855138258299E-2</v>
      </c>
      <c r="E272" s="37">
        <v>2.423</v>
      </c>
      <c r="F272" s="37">
        <v>2.4159999999999999</v>
      </c>
      <c r="G272" s="37">
        <v>2.4544999999999999</v>
      </c>
      <c r="H272" s="7">
        <v>65514040</v>
      </c>
      <c r="I272" s="37">
        <v>159911252.78850001</v>
      </c>
      <c r="J272" s="37">
        <v>4528126615.8958902</v>
      </c>
    </row>
    <row r="273" spans="1:10" x14ac:dyDescent="0.2">
      <c r="A273" s="36">
        <v>45196</v>
      </c>
      <c r="B273" s="37">
        <v>2.423</v>
      </c>
      <c r="C273" s="38">
        <v>-3.0000000000001098E-3</v>
      </c>
      <c r="D273" s="39">
        <v>-1.23660346248974E-3</v>
      </c>
      <c r="E273" s="37">
        <v>2.4264999999999999</v>
      </c>
      <c r="F273" s="37">
        <v>2.4089999999999998</v>
      </c>
      <c r="G273" s="37">
        <v>2.4405000000000001</v>
      </c>
      <c r="H273" s="7">
        <v>49700855</v>
      </c>
      <c r="I273" s="37">
        <v>120411211.759</v>
      </c>
      <c r="J273" s="37">
        <v>4368215363.1073904</v>
      </c>
    </row>
    <row r="274" spans="1:10" x14ac:dyDescent="0.2">
      <c r="A274" s="36">
        <v>45195</v>
      </c>
      <c r="B274" s="37">
        <v>2.4260000000000002</v>
      </c>
      <c r="C274" s="38">
        <v>-3.34999999999996E-2</v>
      </c>
      <c r="D274" s="39">
        <v>-1.3620654604594299E-2</v>
      </c>
      <c r="E274" s="37">
        <v>2.4510000000000001</v>
      </c>
      <c r="F274" s="37">
        <v>2.4119999999999999</v>
      </c>
      <c r="G274" s="37">
        <v>2.4554999999999998</v>
      </c>
      <c r="H274" s="7">
        <v>78129148</v>
      </c>
      <c r="I274" s="37">
        <v>189812838.43700001</v>
      </c>
      <c r="J274" s="37">
        <v>4488626574.8663902</v>
      </c>
    </row>
    <row r="275" spans="1:10" x14ac:dyDescent="0.2">
      <c r="A275" s="36">
        <v>45194</v>
      </c>
      <c r="B275" s="37">
        <v>2.4594999999999998</v>
      </c>
      <c r="C275" s="38">
        <v>-1.5000000000000601E-3</v>
      </c>
      <c r="D275" s="39">
        <v>-6.0950832994719904E-4</v>
      </c>
      <c r="E275" s="37">
        <v>2.4695</v>
      </c>
      <c r="F275" s="37">
        <v>2.4375</v>
      </c>
      <c r="G275" s="37">
        <v>2.4929999999999999</v>
      </c>
      <c r="H275" s="7">
        <v>64747205</v>
      </c>
      <c r="I275" s="37">
        <v>159409808.77950001</v>
      </c>
      <c r="J275" s="37">
        <v>4678439413.3033895</v>
      </c>
    </row>
    <row r="276" spans="1:10" x14ac:dyDescent="0.2">
      <c r="A276" s="36">
        <v>45191</v>
      </c>
      <c r="B276" s="37">
        <v>2.4609999999999999</v>
      </c>
      <c r="C276" s="38">
        <v>-3.2000000000000001E-2</v>
      </c>
      <c r="D276" s="39">
        <v>-1.2835940633774599E-2</v>
      </c>
      <c r="E276" s="37">
        <v>2.4790000000000001</v>
      </c>
      <c r="F276" s="37">
        <v>2.4500000000000002</v>
      </c>
      <c r="G276" s="37">
        <v>2.4860000000000002</v>
      </c>
      <c r="H276" s="7">
        <v>81333404</v>
      </c>
      <c r="I276" s="37">
        <v>200638720.5605</v>
      </c>
      <c r="J276" s="37">
        <v>4837849222.0828896</v>
      </c>
    </row>
    <row r="277" spans="1:10" x14ac:dyDescent="0.2">
      <c r="A277" s="36">
        <v>45190</v>
      </c>
      <c r="B277" s="37">
        <v>2.4929999999999999</v>
      </c>
      <c r="C277" s="38">
        <v>-2.0500000000000199E-2</v>
      </c>
      <c r="D277" s="39">
        <v>-8.1559578277303306E-3</v>
      </c>
      <c r="E277" s="37">
        <v>2.4950000000000001</v>
      </c>
      <c r="F277" s="37">
        <v>2.472</v>
      </c>
      <c r="G277" s="37">
        <v>2.5105</v>
      </c>
      <c r="H277" s="7">
        <v>79959155</v>
      </c>
      <c r="I277" s="37">
        <v>199246024.04300001</v>
      </c>
      <c r="J277" s="37">
        <v>5038487942.6433897</v>
      </c>
    </row>
    <row r="278" spans="1:10" x14ac:dyDescent="0.2">
      <c r="A278" s="36">
        <v>45189</v>
      </c>
      <c r="B278" s="37">
        <v>2.5135000000000001</v>
      </c>
      <c r="C278" s="38">
        <v>7.2000000000000106E-2</v>
      </c>
      <c r="D278" s="39">
        <v>2.9490067581404902E-2</v>
      </c>
      <c r="E278" s="37">
        <v>2.448</v>
      </c>
      <c r="F278" s="37">
        <v>2.4434999999999998</v>
      </c>
      <c r="G278" s="37">
        <v>2.5219999999999998</v>
      </c>
      <c r="H278" s="7">
        <v>140880304</v>
      </c>
      <c r="I278" s="37">
        <v>352190384.56</v>
      </c>
      <c r="J278" s="37">
        <v>5237733966.6863899</v>
      </c>
    </row>
    <row r="279" spans="1:10" x14ac:dyDescent="0.2">
      <c r="A279" s="36">
        <v>45188</v>
      </c>
      <c r="B279" s="37">
        <v>2.4415</v>
      </c>
      <c r="C279" s="38">
        <v>1.14999999999998E-2</v>
      </c>
      <c r="D279" s="39">
        <v>4.7325102880657801E-3</v>
      </c>
      <c r="E279" s="37">
        <v>2.42</v>
      </c>
      <c r="F279" s="37">
        <v>2.4169999999999998</v>
      </c>
      <c r="G279" s="37">
        <v>2.4449999999999998</v>
      </c>
      <c r="H279" s="7">
        <v>49347013</v>
      </c>
      <c r="I279" s="37">
        <v>120273697.766</v>
      </c>
      <c r="J279" s="37">
        <v>4885543582.1263905</v>
      </c>
    </row>
    <row r="280" spans="1:10" x14ac:dyDescent="0.2">
      <c r="A280" s="36">
        <v>45187</v>
      </c>
      <c r="B280" s="37">
        <v>2.4300000000000002</v>
      </c>
      <c r="C280" s="38">
        <v>-3.8999999999999702E-2</v>
      </c>
      <c r="D280" s="39">
        <v>-1.5795868772782402E-2</v>
      </c>
      <c r="E280" s="37">
        <v>2.4714999999999998</v>
      </c>
      <c r="F280" s="37">
        <v>2.42</v>
      </c>
      <c r="G280" s="37">
        <v>2.48</v>
      </c>
      <c r="H280" s="7">
        <v>78545603</v>
      </c>
      <c r="I280" s="37">
        <v>191621111.10949999</v>
      </c>
      <c r="J280" s="37">
        <v>4765269884.3603897</v>
      </c>
    </row>
    <row r="281" spans="1:10" x14ac:dyDescent="0.2">
      <c r="A281" s="36">
        <v>45184</v>
      </c>
      <c r="B281" s="37">
        <v>2.4689999999999999</v>
      </c>
      <c r="C281" s="38">
        <v>-6.00000000000023E-3</v>
      </c>
      <c r="D281" s="39">
        <v>-2.4242424242425201E-3</v>
      </c>
      <c r="E281" s="37">
        <v>2.4965000000000002</v>
      </c>
      <c r="F281" s="37">
        <v>2.4609999999999999</v>
      </c>
      <c r="G281" s="37">
        <v>2.52</v>
      </c>
      <c r="H281" s="7">
        <v>165744147</v>
      </c>
      <c r="I281" s="37">
        <v>412685770.14300001</v>
      </c>
      <c r="J281" s="37">
        <v>4956890995.4698896</v>
      </c>
    </row>
    <row r="282" spans="1:10" x14ac:dyDescent="0.2">
      <c r="A282" s="36">
        <v>45183</v>
      </c>
      <c r="B282" s="37">
        <v>2.4750000000000001</v>
      </c>
      <c r="C282" s="38">
        <v>1.25000000000002E-2</v>
      </c>
      <c r="D282" s="39">
        <v>5.0761421319797696E-3</v>
      </c>
      <c r="E282" s="37">
        <v>2.4445000000000001</v>
      </c>
      <c r="F282" s="37">
        <v>2.3975</v>
      </c>
      <c r="G282" s="37">
        <v>2.4790000000000001</v>
      </c>
      <c r="H282" s="7">
        <v>142548544</v>
      </c>
      <c r="I282" s="37">
        <v>348034287.94099998</v>
      </c>
      <c r="J282" s="37">
        <v>5369576765.6128902</v>
      </c>
    </row>
    <row r="283" spans="1:10" x14ac:dyDescent="0.2">
      <c r="A283" s="36">
        <v>45182</v>
      </c>
      <c r="B283" s="37">
        <v>2.4624999999999999</v>
      </c>
      <c r="C283" s="38">
        <v>-1.2999999999999901E-2</v>
      </c>
      <c r="D283" s="39">
        <v>-5.2514643506361997E-3</v>
      </c>
      <c r="E283" s="37">
        <v>2.4700000000000002</v>
      </c>
      <c r="F283" s="37">
        <v>2.4529999999999998</v>
      </c>
      <c r="G283" s="37">
        <v>2.488</v>
      </c>
      <c r="H283" s="7">
        <v>63126199</v>
      </c>
      <c r="I283" s="37">
        <v>155721286.15549999</v>
      </c>
      <c r="J283" s="37">
        <v>5021542477.6718903</v>
      </c>
    </row>
    <row r="284" spans="1:10" x14ac:dyDescent="0.2">
      <c r="A284" s="36">
        <v>45181</v>
      </c>
      <c r="B284" s="37">
        <v>2.4754999999999998</v>
      </c>
      <c r="C284" s="38">
        <v>-4.5000000000001697E-3</v>
      </c>
      <c r="D284" s="39">
        <v>-1.8145161290323299E-3</v>
      </c>
      <c r="E284" s="37">
        <v>2.48</v>
      </c>
      <c r="F284" s="37">
        <v>2.4584999999999999</v>
      </c>
      <c r="G284" s="37">
        <v>2.4855</v>
      </c>
      <c r="H284" s="7">
        <v>75992981</v>
      </c>
      <c r="I284" s="37">
        <v>187831882.12099999</v>
      </c>
      <c r="J284" s="37">
        <v>5177263763.8273897</v>
      </c>
    </row>
    <row r="285" spans="1:10" x14ac:dyDescent="0.2">
      <c r="A285" s="36">
        <v>45180</v>
      </c>
      <c r="B285" s="37">
        <v>2.48</v>
      </c>
      <c r="C285" s="38">
        <v>6.6500000000000004E-2</v>
      </c>
      <c r="D285" s="39">
        <v>2.7553345763414099E-2</v>
      </c>
      <c r="E285" s="37">
        <v>2.444</v>
      </c>
      <c r="F285" s="37">
        <v>2.4430000000000001</v>
      </c>
      <c r="G285" s="37">
        <v>2.4855</v>
      </c>
      <c r="H285" s="7">
        <v>107615016</v>
      </c>
      <c r="I285" s="37">
        <v>266165687.93399999</v>
      </c>
      <c r="J285" s="37">
        <v>5365095645.94839</v>
      </c>
    </row>
    <row r="286" spans="1:10" x14ac:dyDescent="0.2">
      <c r="A286" s="36">
        <v>45177</v>
      </c>
      <c r="B286" s="37">
        <v>2.4135</v>
      </c>
      <c r="C286" s="38">
        <v>2.8500000000000199E-2</v>
      </c>
      <c r="D286" s="39">
        <v>1.19496855345913E-2</v>
      </c>
      <c r="E286" s="37">
        <v>2.4035000000000002</v>
      </c>
      <c r="F286" s="37">
        <v>2.3780000000000001</v>
      </c>
      <c r="G286" s="37">
        <v>2.4180000000000001</v>
      </c>
      <c r="H286" s="7">
        <v>71315860</v>
      </c>
      <c r="I286" s="37">
        <v>171295762.4445</v>
      </c>
      <c r="J286" s="37">
        <v>5098929958.01439</v>
      </c>
    </row>
    <row r="287" spans="1:10" x14ac:dyDescent="0.2">
      <c r="A287" s="36">
        <v>45176</v>
      </c>
      <c r="B287" s="37">
        <v>2.3849999999999998</v>
      </c>
      <c r="C287" s="38">
        <v>-6.50000000000039E-3</v>
      </c>
      <c r="D287" s="39">
        <v>-2.7179594396823702E-3</v>
      </c>
      <c r="E287" s="37">
        <v>2.395</v>
      </c>
      <c r="F287" s="37">
        <v>2.3660000000000001</v>
      </c>
      <c r="G287" s="37">
        <v>2.4020000000000001</v>
      </c>
      <c r="H287" s="7">
        <v>75119703</v>
      </c>
      <c r="I287" s="37">
        <v>179074499.86899999</v>
      </c>
      <c r="J287" s="37">
        <v>4927634195.56989</v>
      </c>
    </row>
    <row r="288" spans="1:10" x14ac:dyDescent="0.2">
      <c r="A288" s="36">
        <v>45175</v>
      </c>
      <c r="B288" s="37">
        <v>2.3915000000000002</v>
      </c>
      <c r="C288" s="38">
        <v>-5.4999999999999702E-2</v>
      </c>
      <c r="D288" s="39">
        <v>-2.24810954424687E-2</v>
      </c>
      <c r="E288" s="37">
        <v>2.4365000000000001</v>
      </c>
      <c r="F288" s="37">
        <v>2.3835000000000002</v>
      </c>
      <c r="G288" s="37">
        <v>2.4390000000000001</v>
      </c>
      <c r="H288" s="7">
        <v>101743264</v>
      </c>
      <c r="I288" s="37">
        <v>244345273.051</v>
      </c>
      <c r="J288" s="37">
        <v>5106708695.4388905</v>
      </c>
    </row>
    <row r="289" spans="1:10" x14ac:dyDescent="0.2">
      <c r="A289" s="36">
        <v>45174</v>
      </c>
      <c r="B289" s="37">
        <v>2.4464999999999999</v>
      </c>
      <c r="C289" s="38">
        <v>-8.0000000000000106E-3</v>
      </c>
      <c r="D289" s="39">
        <v>-3.2593196170299498E-3</v>
      </c>
      <c r="E289" s="37">
        <v>2.4434999999999998</v>
      </c>
      <c r="F289" s="37">
        <v>2.4245000000000001</v>
      </c>
      <c r="G289" s="37">
        <v>2.4580000000000002</v>
      </c>
      <c r="H289" s="7">
        <v>45937162</v>
      </c>
      <c r="I289" s="37">
        <v>112205988.595</v>
      </c>
      <c r="J289" s="37">
        <v>5351053968.4898901</v>
      </c>
    </row>
    <row r="290" spans="1:10" x14ac:dyDescent="0.2">
      <c r="A290" s="36">
        <v>45173</v>
      </c>
      <c r="B290" s="37">
        <v>2.4544999999999999</v>
      </c>
      <c r="C290" s="38">
        <v>-4.9999999999998899E-3</v>
      </c>
      <c r="D290" s="39">
        <v>-2.0329335230737499E-3</v>
      </c>
      <c r="E290" s="37">
        <v>2.4605000000000001</v>
      </c>
      <c r="F290" s="37">
        <v>2.4434999999999998</v>
      </c>
      <c r="G290" s="37">
        <v>2.484</v>
      </c>
      <c r="H290" s="7">
        <v>41866697</v>
      </c>
      <c r="I290" s="37">
        <v>103097199.7995</v>
      </c>
      <c r="J290" s="37">
        <v>5463259957.0848904</v>
      </c>
    </row>
    <row r="291" spans="1:10" x14ac:dyDescent="0.2">
      <c r="A291" s="36">
        <v>45170</v>
      </c>
      <c r="B291" s="37">
        <v>2.4594999999999998</v>
      </c>
      <c r="C291" s="38">
        <v>-1.25000000000002E-2</v>
      </c>
      <c r="D291" s="39">
        <v>-5.0566343042071898E-3</v>
      </c>
      <c r="E291" s="37">
        <v>2.472</v>
      </c>
      <c r="F291" s="37">
        <v>2.4405000000000001</v>
      </c>
      <c r="G291" s="37">
        <v>2.4900000000000002</v>
      </c>
      <c r="H291" s="7">
        <v>69175092</v>
      </c>
      <c r="I291" s="37">
        <v>170388187.90599999</v>
      </c>
      <c r="J291" s="37">
        <v>5566357156.8843899</v>
      </c>
    </row>
    <row r="292" spans="1:10" x14ac:dyDescent="0.2">
      <c r="A292" s="36">
        <v>45169</v>
      </c>
      <c r="B292" s="37">
        <v>2.472</v>
      </c>
      <c r="C292" s="38">
        <v>-2.9999999999999801E-2</v>
      </c>
      <c r="D292" s="39">
        <v>-1.19904076738608E-2</v>
      </c>
      <c r="E292" s="37">
        <v>2.5059999999999998</v>
      </c>
      <c r="F292" s="37">
        <v>2.4710000000000001</v>
      </c>
      <c r="G292" s="37">
        <v>2.5135000000000001</v>
      </c>
      <c r="H292" s="7">
        <v>132207841</v>
      </c>
      <c r="I292" s="37">
        <v>327833280.91000003</v>
      </c>
      <c r="J292" s="37">
        <v>5736745344.79039</v>
      </c>
    </row>
    <row r="293" spans="1:10" x14ac:dyDescent="0.2">
      <c r="A293" s="36">
        <v>45168</v>
      </c>
      <c r="B293" s="37">
        <v>2.5019999999999998</v>
      </c>
      <c r="C293" s="38">
        <v>9.4999999999996199E-3</v>
      </c>
      <c r="D293" s="39">
        <v>3.81143430290857E-3</v>
      </c>
      <c r="E293" s="37">
        <v>2.5074999999999998</v>
      </c>
      <c r="F293" s="37">
        <v>2.5005000000000002</v>
      </c>
      <c r="G293" s="37">
        <v>2.536</v>
      </c>
      <c r="H293" s="7">
        <v>69926488</v>
      </c>
      <c r="I293" s="37">
        <v>175732831.51449999</v>
      </c>
      <c r="J293" s="37">
        <v>6064578625.7003899</v>
      </c>
    </row>
    <row r="294" spans="1:10" x14ac:dyDescent="0.2">
      <c r="A294" s="36">
        <v>45167</v>
      </c>
      <c r="B294" s="37">
        <v>2.4925000000000002</v>
      </c>
      <c r="C294" s="38">
        <v>1.55000000000003E-2</v>
      </c>
      <c r="D294" s="39">
        <v>6.2575696406945098E-3</v>
      </c>
      <c r="E294" s="37">
        <v>2.4805000000000001</v>
      </c>
      <c r="F294" s="37">
        <v>2.4704999999999999</v>
      </c>
      <c r="G294" s="37">
        <v>2.4980000000000002</v>
      </c>
      <c r="H294" s="7">
        <v>60450339</v>
      </c>
      <c r="I294" s="37">
        <v>150300214.20249999</v>
      </c>
      <c r="J294" s="37">
        <v>5888845794.1858902</v>
      </c>
    </row>
    <row r="295" spans="1:10" x14ac:dyDescent="0.2">
      <c r="A295" s="36">
        <v>45166</v>
      </c>
      <c r="B295" s="37">
        <v>2.4769999999999999</v>
      </c>
      <c r="C295" s="38">
        <v>2.74999999999999E-2</v>
      </c>
      <c r="D295" s="39">
        <v>1.12267809757093E-2</v>
      </c>
      <c r="E295" s="37">
        <v>2.4700000000000002</v>
      </c>
      <c r="F295" s="37">
        <v>2.4624999999999999</v>
      </c>
      <c r="G295" s="37">
        <v>2.4874999999999998</v>
      </c>
      <c r="H295" s="7">
        <v>51946382</v>
      </c>
      <c r="I295" s="37">
        <v>128530035.405</v>
      </c>
      <c r="J295" s="37">
        <v>5738545579.9833899</v>
      </c>
    </row>
    <row r="296" spans="1:10" x14ac:dyDescent="0.2">
      <c r="A296" s="36">
        <v>45163</v>
      </c>
      <c r="B296" s="37">
        <v>2.4495</v>
      </c>
      <c r="C296" s="38">
        <v>1.5000000000000601E-3</v>
      </c>
      <c r="D296" s="39">
        <v>6.1274509803923899E-4</v>
      </c>
      <c r="E296" s="37">
        <v>2.44</v>
      </c>
      <c r="F296" s="37">
        <v>2.44</v>
      </c>
      <c r="G296" s="37">
        <v>2.4704999999999999</v>
      </c>
      <c r="H296" s="7">
        <v>48457136</v>
      </c>
      <c r="I296" s="37">
        <v>118952538.6925</v>
      </c>
      <c r="J296" s="37">
        <v>5610015544.5783901</v>
      </c>
    </row>
    <row r="297" spans="1:10" x14ac:dyDescent="0.2">
      <c r="A297" s="36">
        <v>45162</v>
      </c>
      <c r="B297" s="37">
        <v>2.448</v>
      </c>
      <c r="C297" s="38">
        <v>-7.0000000000001198E-3</v>
      </c>
      <c r="D297" s="39">
        <v>-2.8513238289206199E-3</v>
      </c>
      <c r="E297" s="37">
        <v>2.4725000000000001</v>
      </c>
      <c r="F297" s="37">
        <v>2.444</v>
      </c>
      <c r="G297" s="37">
        <v>2.4794999999999998</v>
      </c>
      <c r="H297" s="7">
        <v>64455239</v>
      </c>
      <c r="I297" s="37">
        <v>158545766.33849999</v>
      </c>
      <c r="J297" s="37">
        <v>5491063005.88589</v>
      </c>
    </row>
    <row r="298" spans="1:10" x14ac:dyDescent="0.2">
      <c r="A298" s="36">
        <v>45161</v>
      </c>
      <c r="B298" s="37">
        <v>2.4550000000000001</v>
      </c>
      <c r="C298" s="38">
        <v>-4.4999999999997299E-3</v>
      </c>
      <c r="D298" s="39">
        <v>-1.8296401707663E-3</v>
      </c>
      <c r="E298" s="37">
        <v>2.4664999999999999</v>
      </c>
      <c r="F298" s="37">
        <v>2.4474999999999998</v>
      </c>
      <c r="G298" s="37">
        <v>2.4809999999999999</v>
      </c>
      <c r="H298" s="7">
        <v>56396384</v>
      </c>
      <c r="I298" s="37">
        <v>138876408.46849999</v>
      </c>
      <c r="J298" s="37">
        <v>5649608772.22439</v>
      </c>
    </row>
    <row r="299" spans="1:10" x14ac:dyDescent="0.2">
      <c r="A299" s="36">
        <v>45160</v>
      </c>
      <c r="B299" s="37">
        <v>2.4594999999999998</v>
      </c>
      <c r="C299" s="38">
        <v>2.0499999999999699E-2</v>
      </c>
      <c r="D299" s="39">
        <v>8.4050840508403998E-3</v>
      </c>
      <c r="E299" s="37">
        <v>2.4569999999999999</v>
      </c>
      <c r="F299" s="37">
        <v>2.4415</v>
      </c>
      <c r="G299" s="37">
        <v>2.4714999999999998</v>
      </c>
      <c r="H299" s="7">
        <v>63902901</v>
      </c>
      <c r="I299" s="37">
        <v>157277495.09400001</v>
      </c>
      <c r="J299" s="37">
        <v>5788485180.6928902</v>
      </c>
    </row>
    <row r="300" spans="1:10" x14ac:dyDescent="0.2">
      <c r="A300" s="36">
        <v>45159</v>
      </c>
      <c r="B300" s="37">
        <v>2.4390000000000001</v>
      </c>
      <c r="C300" s="38">
        <v>2.8000000000000001E-2</v>
      </c>
      <c r="D300" s="39">
        <v>1.1613438407299901E-2</v>
      </c>
      <c r="E300" s="37">
        <v>2.4140000000000001</v>
      </c>
      <c r="F300" s="37">
        <v>2.4135</v>
      </c>
      <c r="G300" s="37">
        <v>2.46</v>
      </c>
      <c r="H300" s="7">
        <v>76490159</v>
      </c>
      <c r="I300" s="37">
        <v>186872665.42950001</v>
      </c>
      <c r="J300" s="37">
        <v>5631207685.5988903</v>
      </c>
    </row>
    <row r="301" spans="1:10" x14ac:dyDescent="0.2">
      <c r="A301" s="36">
        <v>45156</v>
      </c>
      <c r="B301" s="37">
        <v>2.411</v>
      </c>
      <c r="C301" s="38">
        <v>-8.5000000000001706E-3</v>
      </c>
      <c r="D301" s="39">
        <v>-3.51312254598065E-3</v>
      </c>
      <c r="E301" s="37">
        <v>2.3969999999999998</v>
      </c>
      <c r="F301" s="37">
        <v>2.383</v>
      </c>
      <c r="G301" s="37">
        <v>2.411</v>
      </c>
      <c r="H301" s="7">
        <v>67741394</v>
      </c>
      <c r="I301" s="37">
        <v>162404710.05500001</v>
      </c>
      <c r="J301" s="37">
        <v>5444335020.1693897</v>
      </c>
    </row>
    <row r="302" spans="1:10" x14ac:dyDescent="0.2">
      <c r="A302" s="36">
        <v>45155</v>
      </c>
      <c r="B302" s="37">
        <v>2.4195000000000002</v>
      </c>
      <c r="C302" s="38">
        <v>-9.4999999999996199E-3</v>
      </c>
      <c r="D302" s="39">
        <v>-3.9110745162616797E-3</v>
      </c>
      <c r="E302" s="37">
        <v>2.411</v>
      </c>
      <c r="F302" s="37">
        <v>2.3969999999999998</v>
      </c>
      <c r="G302" s="37">
        <v>2.4350000000000001</v>
      </c>
      <c r="H302" s="7">
        <v>70761187</v>
      </c>
      <c r="I302" s="37">
        <v>171057142.0025</v>
      </c>
      <c r="J302" s="37">
        <v>5606739730.22439</v>
      </c>
    </row>
    <row r="303" spans="1:10" x14ac:dyDescent="0.2">
      <c r="A303" s="36">
        <v>45154</v>
      </c>
      <c r="B303" s="37">
        <v>2.4289999999999998</v>
      </c>
      <c r="C303" s="38">
        <v>-1.6E-2</v>
      </c>
      <c r="D303" s="39">
        <v>-6.5439672801636097E-3</v>
      </c>
      <c r="E303" s="37">
        <v>2.4079999999999999</v>
      </c>
      <c r="F303" s="37">
        <v>2.4</v>
      </c>
      <c r="G303" s="37">
        <v>2.4359999999999999</v>
      </c>
      <c r="H303" s="7">
        <v>60222416</v>
      </c>
      <c r="I303" s="37">
        <v>145991401.507</v>
      </c>
      <c r="J303" s="37">
        <v>5777796872.2268896</v>
      </c>
    </row>
    <row r="304" spans="1:10" x14ac:dyDescent="0.2">
      <c r="A304" s="36">
        <v>45152</v>
      </c>
      <c r="B304" s="37">
        <v>2.4449999999999998</v>
      </c>
      <c r="C304" s="38">
        <v>5.5000000000000604E-3</v>
      </c>
      <c r="D304" s="39">
        <v>2.2545603607296801E-3</v>
      </c>
      <c r="E304" s="37">
        <v>2.4325000000000001</v>
      </c>
      <c r="F304" s="37">
        <v>2.4249999999999998</v>
      </c>
      <c r="G304" s="37">
        <v>2.4554999999999998</v>
      </c>
      <c r="H304" s="7">
        <v>53558032</v>
      </c>
      <c r="I304" s="37">
        <v>131043515.28650001</v>
      </c>
      <c r="J304" s="37">
        <v>5923788273.7338896</v>
      </c>
    </row>
    <row r="305" spans="1:10" x14ac:dyDescent="0.2">
      <c r="A305" s="36">
        <v>45149</v>
      </c>
      <c r="B305" s="37">
        <v>2.4394999999999998</v>
      </c>
      <c r="C305" s="38">
        <v>1.4999999999996099E-3</v>
      </c>
      <c r="D305" s="39">
        <v>6.1525840853142401E-4</v>
      </c>
      <c r="E305" s="37">
        <v>2.4285000000000001</v>
      </c>
      <c r="F305" s="37">
        <v>2.415</v>
      </c>
      <c r="G305" s="37">
        <v>2.4455</v>
      </c>
      <c r="H305" s="7">
        <v>63187894</v>
      </c>
      <c r="I305" s="37">
        <v>153645115.8495</v>
      </c>
      <c r="J305" s="37">
        <v>5792744758.4473896</v>
      </c>
    </row>
    <row r="306" spans="1:10" x14ac:dyDescent="0.2">
      <c r="A306" s="36">
        <v>45148</v>
      </c>
      <c r="B306" s="37">
        <v>2.4380000000000002</v>
      </c>
      <c r="C306" s="38">
        <v>4.5500000000000103E-2</v>
      </c>
      <c r="D306" s="39">
        <v>1.9017763845350099E-2</v>
      </c>
      <c r="E306" s="37">
        <v>2.4024999999999999</v>
      </c>
      <c r="F306" s="37">
        <v>2.4005000000000001</v>
      </c>
      <c r="G306" s="37">
        <v>2.4514999999999998</v>
      </c>
      <c r="H306" s="7">
        <v>97461241</v>
      </c>
      <c r="I306" s="37">
        <v>236974485.81650001</v>
      </c>
      <c r="J306" s="37">
        <v>5639099642.5978899</v>
      </c>
    </row>
    <row r="307" spans="1:10" x14ac:dyDescent="0.2">
      <c r="A307" s="36">
        <v>45147</v>
      </c>
      <c r="B307" s="37">
        <v>2.3925000000000001</v>
      </c>
      <c r="C307" s="38">
        <v>5.45E-2</v>
      </c>
      <c r="D307" s="39">
        <v>2.3310521813515801E-2</v>
      </c>
      <c r="E307" s="37">
        <v>2.4</v>
      </c>
      <c r="F307" s="37">
        <v>2.37</v>
      </c>
      <c r="G307" s="37">
        <v>2.4184999999999999</v>
      </c>
      <c r="H307" s="7">
        <v>171093404</v>
      </c>
      <c r="I307" s="37">
        <v>410716178.29750001</v>
      </c>
      <c r="J307" s="37">
        <v>5402125156.7813997</v>
      </c>
    </row>
    <row r="308" spans="1:10" x14ac:dyDescent="0.2">
      <c r="A308" s="36">
        <v>45146</v>
      </c>
      <c r="B308" s="37">
        <v>2.3380000000000001</v>
      </c>
      <c r="C308" s="38">
        <v>-0.222</v>
      </c>
      <c r="D308" s="39">
        <v>-8.6718749999999997E-2</v>
      </c>
      <c r="E308" s="37">
        <v>2.4</v>
      </c>
      <c r="F308" s="37">
        <v>2.3285</v>
      </c>
      <c r="G308" s="37">
        <v>2.4165000000000001</v>
      </c>
      <c r="H308" s="7">
        <v>376391539</v>
      </c>
      <c r="I308" s="37">
        <v>887607361.01549995</v>
      </c>
      <c r="J308" s="37">
        <v>4991408978.4839001</v>
      </c>
    </row>
    <row r="309" spans="1:10" x14ac:dyDescent="0.2">
      <c r="A309" s="36">
        <v>45145</v>
      </c>
      <c r="B309" s="37">
        <v>2.56</v>
      </c>
      <c r="C309" s="38">
        <v>1.6500000000000199E-2</v>
      </c>
      <c r="D309" s="39">
        <v>6.4871240416749304E-3</v>
      </c>
      <c r="E309" s="37">
        <v>2.5375000000000001</v>
      </c>
      <c r="F309" s="37">
        <v>2.5310000000000001</v>
      </c>
      <c r="G309" s="37">
        <v>2.5680000000000001</v>
      </c>
      <c r="H309" s="7">
        <v>50878749</v>
      </c>
      <c r="I309" s="37">
        <v>129890518.7925</v>
      </c>
      <c r="J309" s="37">
        <v>5879016339.4994001</v>
      </c>
    </row>
    <row r="310" spans="1:10" x14ac:dyDescent="0.2">
      <c r="A310" s="36">
        <v>45142</v>
      </c>
      <c r="B310" s="37">
        <v>2.5434999999999999</v>
      </c>
      <c r="C310" s="38">
        <v>-2.0000000000002199E-3</v>
      </c>
      <c r="D310" s="39">
        <v>-7.8570025535267104E-4</v>
      </c>
      <c r="E310" s="37">
        <v>2.552</v>
      </c>
      <c r="F310" s="37">
        <v>2.5305</v>
      </c>
      <c r="G310" s="37">
        <v>2.5665</v>
      </c>
      <c r="H310" s="7">
        <v>68966724</v>
      </c>
      <c r="I310" s="37">
        <v>175915589.4675</v>
      </c>
      <c r="J310" s="37">
        <v>5749125820.7068996</v>
      </c>
    </row>
    <row r="311" spans="1:10" x14ac:dyDescent="0.2">
      <c r="A311" s="36">
        <v>45141</v>
      </c>
      <c r="B311" s="37">
        <v>2.5455000000000001</v>
      </c>
      <c r="C311" s="38">
        <v>-1.7500000000000099E-2</v>
      </c>
      <c r="D311" s="39">
        <v>-6.8279360124853996E-3</v>
      </c>
      <c r="E311" s="37">
        <v>2.5529999999999999</v>
      </c>
      <c r="F311" s="37">
        <v>2.5150000000000001</v>
      </c>
      <c r="G311" s="37">
        <v>2.5634999999999999</v>
      </c>
      <c r="H311" s="7">
        <v>71360586</v>
      </c>
      <c r="I311" s="37">
        <v>181159740.75099999</v>
      </c>
      <c r="J311" s="37">
        <v>5925041410.1744003</v>
      </c>
    </row>
    <row r="312" spans="1:10" x14ac:dyDescent="0.2">
      <c r="A312" s="36">
        <v>45140</v>
      </c>
      <c r="B312" s="37">
        <v>2.5630000000000002</v>
      </c>
      <c r="C312" s="38">
        <v>-4.5999999999999798E-2</v>
      </c>
      <c r="D312" s="39">
        <v>-1.7631276351092299E-2</v>
      </c>
      <c r="E312" s="37">
        <v>2.5745</v>
      </c>
      <c r="F312" s="37">
        <v>2.5379999999999998</v>
      </c>
      <c r="G312" s="37">
        <v>2.5830000000000002</v>
      </c>
      <c r="H312" s="7">
        <v>96099527</v>
      </c>
      <c r="I312" s="37">
        <v>246059123.46250001</v>
      </c>
      <c r="J312" s="37">
        <v>6106201150.9253998</v>
      </c>
    </row>
    <row r="313" spans="1:10" x14ac:dyDescent="0.2">
      <c r="A313" s="36">
        <v>45139</v>
      </c>
      <c r="B313" s="37">
        <v>2.609</v>
      </c>
      <c r="C313" s="38">
        <v>-0.02</v>
      </c>
      <c r="D313" s="39">
        <v>-7.60745530620008E-3</v>
      </c>
      <c r="E313" s="37">
        <v>2.6349999999999998</v>
      </c>
      <c r="F313" s="37">
        <v>2.5855000000000001</v>
      </c>
      <c r="G313" s="37">
        <v>2.6440000000000001</v>
      </c>
      <c r="H313" s="7">
        <v>105088762</v>
      </c>
      <c r="I313" s="37">
        <v>274568186.19749999</v>
      </c>
      <c r="J313" s="37">
        <v>6352260274.3879004</v>
      </c>
    </row>
    <row r="314" spans="1:10" x14ac:dyDescent="0.2">
      <c r="A314" s="36">
        <v>45138</v>
      </c>
      <c r="B314" s="37">
        <v>2.629</v>
      </c>
      <c r="C314" s="38">
        <v>1.9499999999999899E-2</v>
      </c>
      <c r="D314" s="39">
        <v>7.4726959187583304E-3</v>
      </c>
      <c r="E314" s="37">
        <v>2.6114999999999999</v>
      </c>
      <c r="F314" s="37">
        <v>2.6019999999999999</v>
      </c>
      <c r="G314" s="37">
        <v>2.6415000000000002</v>
      </c>
      <c r="H314" s="7">
        <v>102843151</v>
      </c>
      <c r="I314" s="37">
        <v>270578707.85600001</v>
      </c>
      <c r="J314" s="37">
        <v>6626828460.5853996</v>
      </c>
    </row>
    <row r="315" spans="1:10" x14ac:dyDescent="0.2">
      <c r="A315" s="36">
        <v>45135</v>
      </c>
      <c r="B315" s="37">
        <v>2.6095000000000002</v>
      </c>
      <c r="C315" s="38">
        <v>3.6500000000000199E-2</v>
      </c>
      <c r="D315" s="39">
        <v>1.4185775359502601E-2</v>
      </c>
      <c r="E315" s="37">
        <v>2.58</v>
      </c>
      <c r="F315" s="37">
        <v>2.5720000000000001</v>
      </c>
      <c r="G315" s="37">
        <v>2.6215000000000002</v>
      </c>
      <c r="H315" s="7">
        <v>180704296</v>
      </c>
      <c r="I315" s="37">
        <v>470602462.58749998</v>
      </c>
      <c r="J315" s="37">
        <v>6356249752.7293997</v>
      </c>
    </row>
    <row r="316" spans="1:10" x14ac:dyDescent="0.2">
      <c r="A316" s="36">
        <v>45134</v>
      </c>
      <c r="B316" s="37">
        <v>2.573</v>
      </c>
      <c r="C316" s="38">
        <v>3.3999999999999801E-2</v>
      </c>
      <c r="D316" s="39">
        <v>1.3391098857818E-2</v>
      </c>
      <c r="E316" s="37">
        <v>2.5550000000000002</v>
      </c>
      <c r="F316" s="37">
        <v>2.5499999999999998</v>
      </c>
      <c r="G316" s="37">
        <v>2.5745</v>
      </c>
      <c r="H316" s="7">
        <v>111632020</v>
      </c>
      <c r="I316" s="37">
        <v>286646787.24349999</v>
      </c>
      <c r="J316" s="37">
        <v>5885647290.1419001</v>
      </c>
    </row>
    <row r="317" spans="1:10" x14ac:dyDescent="0.2">
      <c r="A317" s="36">
        <v>45133</v>
      </c>
      <c r="B317" s="37">
        <v>2.5390000000000001</v>
      </c>
      <c r="C317" s="38">
        <v>0</v>
      </c>
      <c r="D317" s="39">
        <v>0</v>
      </c>
      <c r="E317" s="37">
        <v>2.5640000000000001</v>
      </c>
      <c r="F317" s="37">
        <v>2.528</v>
      </c>
      <c r="G317" s="37">
        <v>2.5804999999999998</v>
      </c>
      <c r="H317" s="7">
        <v>84492524</v>
      </c>
      <c r="I317" s="37">
        <v>215533410.44949999</v>
      </c>
      <c r="J317" s="37">
        <v>5599000502.8984003</v>
      </c>
    </row>
    <row r="318" spans="1:10" x14ac:dyDescent="0.2">
      <c r="A318" s="36">
        <v>45132</v>
      </c>
      <c r="B318" s="37">
        <v>2.5390000000000001</v>
      </c>
      <c r="C318" s="38">
        <v>3.0000000000001098E-3</v>
      </c>
      <c r="D318" s="39">
        <v>1.1829652996845901E-3</v>
      </c>
      <c r="E318" s="37">
        <v>2.5449999999999999</v>
      </c>
      <c r="F318" s="37">
        <v>2.5339999999999998</v>
      </c>
      <c r="G318" s="37">
        <v>2.5550000000000002</v>
      </c>
      <c r="H318" s="7">
        <v>51139136</v>
      </c>
      <c r="I318" s="37">
        <v>130091660.735</v>
      </c>
      <c r="J318" s="37">
        <v>5383467092.4489002</v>
      </c>
    </row>
    <row r="319" spans="1:10" x14ac:dyDescent="0.2">
      <c r="A319" s="36">
        <v>45131</v>
      </c>
      <c r="B319" s="37">
        <v>2.536</v>
      </c>
      <c r="C319" s="38">
        <v>4.9999999999998899E-3</v>
      </c>
      <c r="D319" s="39">
        <v>1.9755037534570901E-3</v>
      </c>
      <c r="E319" s="37">
        <v>2.5234999999999999</v>
      </c>
      <c r="F319" s="37">
        <v>2.5154999999999998</v>
      </c>
      <c r="G319" s="37">
        <v>2.5365000000000002</v>
      </c>
      <c r="H319" s="7">
        <v>47933837</v>
      </c>
      <c r="I319" s="37">
        <v>121238874.70649999</v>
      </c>
      <c r="J319" s="37">
        <v>5253375431.7138996</v>
      </c>
    </row>
    <row r="320" spans="1:10" x14ac:dyDescent="0.2">
      <c r="A320" s="36">
        <v>45128</v>
      </c>
      <c r="B320" s="37">
        <v>2.5310000000000001</v>
      </c>
      <c r="C320" s="38">
        <v>9.0000000000003393E-3</v>
      </c>
      <c r="D320" s="39">
        <v>3.5685963521016402E-3</v>
      </c>
      <c r="E320" s="37">
        <v>2.5289999999999999</v>
      </c>
      <c r="F320" s="37">
        <v>2.5190000000000001</v>
      </c>
      <c r="G320" s="37">
        <v>2.5474999999999999</v>
      </c>
      <c r="H320" s="7">
        <v>78418514</v>
      </c>
      <c r="I320" s="37">
        <v>198530257.8845</v>
      </c>
      <c r="J320" s="37">
        <v>5132136557.0073996</v>
      </c>
    </row>
    <row r="321" spans="1:10" x14ac:dyDescent="0.2">
      <c r="A321" s="36">
        <v>45127</v>
      </c>
      <c r="B321" s="37">
        <v>2.5219999999999998</v>
      </c>
      <c r="C321" s="38">
        <v>2.9999999999999801E-2</v>
      </c>
      <c r="D321" s="39">
        <v>1.20385232744783E-2</v>
      </c>
      <c r="E321" s="37">
        <v>2.4990000000000001</v>
      </c>
      <c r="F321" s="37">
        <v>2.4935</v>
      </c>
      <c r="G321" s="37">
        <v>2.5310000000000001</v>
      </c>
      <c r="H321" s="7">
        <v>91321234</v>
      </c>
      <c r="I321" s="37">
        <v>229862643.91249999</v>
      </c>
      <c r="J321" s="37">
        <v>4933606299.1229</v>
      </c>
    </row>
    <row r="322" spans="1:10" x14ac:dyDescent="0.2">
      <c r="A322" s="36">
        <v>45126</v>
      </c>
      <c r="B322" s="37">
        <v>2.492</v>
      </c>
      <c r="C322" s="38">
        <v>2.5999999999999801E-2</v>
      </c>
      <c r="D322" s="39">
        <v>1.05433901054338E-2</v>
      </c>
      <c r="E322" s="37">
        <v>2.4744999999999999</v>
      </c>
      <c r="F322" s="37">
        <v>2.4689999999999999</v>
      </c>
      <c r="G322" s="37">
        <v>2.5</v>
      </c>
      <c r="H322" s="7">
        <v>89023557</v>
      </c>
      <c r="I322" s="37">
        <v>221672968.84799999</v>
      </c>
      <c r="J322" s="37">
        <v>4703743655.2103996</v>
      </c>
    </row>
    <row r="323" spans="1:10" x14ac:dyDescent="0.2">
      <c r="A323" s="36">
        <v>45125</v>
      </c>
      <c r="B323" s="37">
        <v>2.4660000000000002</v>
      </c>
      <c r="C323" s="38">
        <v>3.10000000000001E-2</v>
      </c>
      <c r="D323" s="39">
        <v>1.27310061601643E-2</v>
      </c>
      <c r="E323" s="37">
        <v>2.4350000000000001</v>
      </c>
      <c r="F323" s="37">
        <v>2.427</v>
      </c>
      <c r="G323" s="37">
        <v>2.4685000000000001</v>
      </c>
      <c r="H323" s="7">
        <v>63065981</v>
      </c>
      <c r="I323" s="37">
        <v>154714531.63600001</v>
      </c>
      <c r="J323" s="37">
        <v>4482070686.3624001</v>
      </c>
    </row>
    <row r="324" spans="1:10" x14ac:dyDescent="0.2">
      <c r="A324" s="36">
        <v>45124</v>
      </c>
      <c r="B324" s="37">
        <v>2.4350000000000001</v>
      </c>
      <c r="C324" s="38">
        <v>4.5000000000001697E-3</v>
      </c>
      <c r="D324" s="39">
        <v>1.85147089076329E-3</v>
      </c>
      <c r="E324" s="37">
        <v>2.4249999999999998</v>
      </c>
      <c r="F324" s="37">
        <v>2.4180000000000001</v>
      </c>
      <c r="G324" s="37">
        <v>2.4460000000000002</v>
      </c>
      <c r="H324" s="7">
        <v>46013511</v>
      </c>
      <c r="I324" s="37">
        <v>112062345.24950001</v>
      </c>
      <c r="J324" s="37">
        <v>4327356154.7264004</v>
      </c>
    </row>
    <row r="325" spans="1:10" x14ac:dyDescent="0.2">
      <c r="A325" s="36">
        <v>45121</v>
      </c>
      <c r="B325" s="37">
        <v>2.4304999999999999</v>
      </c>
      <c r="C325" s="38">
        <v>-1.35000000000001E-2</v>
      </c>
      <c r="D325" s="39">
        <v>-5.5237315875614002E-3</v>
      </c>
      <c r="E325" s="37">
        <v>2.4489999999999998</v>
      </c>
      <c r="F325" s="37">
        <v>2.4220000000000002</v>
      </c>
      <c r="G325" s="37">
        <v>2.4569999999999999</v>
      </c>
      <c r="H325" s="7">
        <v>74333181</v>
      </c>
      <c r="I325" s="37">
        <v>181376729.99399999</v>
      </c>
      <c r="J325" s="37">
        <v>4215293809.4769001</v>
      </c>
    </row>
    <row r="326" spans="1:10" x14ac:dyDescent="0.2">
      <c r="A326" s="36">
        <v>45120</v>
      </c>
      <c r="B326" s="37">
        <v>2.444</v>
      </c>
      <c r="C326" s="38">
        <v>3.5999999999999997E-2</v>
      </c>
      <c r="D326" s="39">
        <v>1.4950166112956799E-2</v>
      </c>
      <c r="E326" s="37">
        <v>2.41</v>
      </c>
      <c r="F326" s="37">
        <v>2.4049999999999998</v>
      </c>
      <c r="G326" s="37">
        <v>2.4500000000000002</v>
      </c>
      <c r="H326" s="7">
        <v>84904228</v>
      </c>
      <c r="I326" s="37">
        <v>207164135.921</v>
      </c>
      <c r="J326" s="37">
        <v>4396670539.4708996</v>
      </c>
    </row>
    <row r="327" spans="1:10" x14ac:dyDescent="0.2">
      <c r="A327" s="36">
        <v>45119</v>
      </c>
      <c r="B327" s="37">
        <v>2.4079999999999999</v>
      </c>
      <c r="C327" s="38">
        <v>2.74999999999999E-2</v>
      </c>
      <c r="D327" s="39">
        <v>1.15521949170342E-2</v>
      </c>
      <c r="E327" s="37">
        <v>2.3919999999999999</v>
      </c>
      <c r="F327" s="37">
        <v>2.3855</v>
      </c>
      <c r="G327" s="37">
        <v>2.4169999999999998</v>
      </c>
      <c r="H327" s="7">
        <v>65696267</v>
      </c>
      <c r="I327" s="37">
        <v>157866364.78</v>
      </c>
      <c r="J327" s="37">
        <v>4189506403.5499001</v>
      </c>
    </row>
    <row r="328" spans="1:10" x14ac:dyDescent="0.2">
      <c r="A328" s="36">
        <v>45118</v>
      </c>
      <c r="B328" s="37">
        <v>2.3805000000000001</v>
      </c>
      <c r="C328" s="38">
        <v>2.3499999999999899E-2</v>
      </c>
      <c r="D328" s="39">
        <v>9.9703012303775408E-3</v>
      </c>
      <c r="E328" s="37">
        <v>2.3744999999999998</v>
      </c>
      <c r="F328" s="37">
        <v>2.3530000000000002</v>
      </c>
      <c r="G328" s="37">
        <v>2.3895</v>
      </c>
      <c r="H328" s="7">
        <v>45690555</v>
      </c>
      <c r="I328" s="37">
        <v>108613156.838</v>
      </c>
      <c r="J328" s="37">
        <v>4031640038.7698998</v>
      </c>
    </row>
    <row r="329" spans="1:10" x14ac:dyDescent="0.2">
      <c r="A329" s="36">
        <v>45117</v>
      </c>
      <c r="B329" s="37">
        <v>2.3570000000000002</v>
      </c>
      <c r="C329" s="38">
        <v>8.0000000000000106E-3</v>
      </c>
      <c r="D329" s="39">
        <v>3.4057045551298499E-3</v>
      </c>
      <c r="E329" s="37">
        <v>2.3420000000000001</v>
      </c>
      <c r="F329" s="37">
        <v>2.339</v>
      </c>
      <c r="G329" s="37">
        <v>2.375</v>
      </c>
      <c r="H329" s="7">
        <v>40350375</v>
      </c>
      <c r="I329" s="37">
        <v>95276259.283500001</v>
      </c>
      <c r="J329" s="37">
        <v>3923026881.9319</v>
      </c>
    </row>
    <row r="330" spans="1:10" x14ac:dyDescent="0.2">
      <c r="A330" s="36">
        <v>45114</v>
      </c>
      <c r="B330" s="37">
        <v>2.3490000000000002</v>
      </c>
      <c r="C330" s="38">
        <v>8.5000000000001706E-3</v>
      </c>
      <c r="D330" s="39">
        <v>3.63170262764374E-3</v>
      </c>
      <c r="E330" s="37">
        <v>2.3420000000000001</v>
      </c>
      <c r="F330" s="37">
        <v>2.327</v>
      </c>
      <c r="G330" s="37">
        <v>2.367</v>
      </c>
      <c r="H330" s="7">
        <v>64623104</v>
      </c>
      <c r="I330" s="37">
        <v>151837820.59299999</v>
      </c>
      <c r="J330" s="37">
        <v>3827750622.6483998</v>
      </c>
    </row>
    <row r="331" spans="1:10" x14ac:dyDescent="0.2">
      <c r="A331" s="36">
        <v>45113</v>
      </c>
      <c r="B331" s="37">
        <v>2.3405</v>
      </c>
      <c r="C331" s="38">
        <v>-6.8499999999999797E-2</v>
      </c>
      <c r="D331" s="39">
        <v>-2.8435035284350301E-2</v>
      </c>
      <c r="E331" s="37">
        <v>2.3904999999999998</v>
      </c>
      <c r="F331" s="37">
        <v>2.3184999999999998</v>
      </c>
      <c r="G331" s="37">
        <v>2.3935</v>
      </c>
      <c r="H331" s="7">
        <v>117411052</v>
      </c>
      <c r="I331" s="37">
        <v>276081208.22500002</v>
      </c>
      <c r="J331" s="37">
        <v>3675912802.0553999</v>
      </c>
    </row>
    <row r="332" spans="1:10" x14ac:dyDescent="0.2">
      <c r="A332" s="36">
        <v>45112</v>
      </c>
      <c r="B332" s="37">
        <v>2.4089999999999998</v>
      </c>
      <c r="C332" s="38">
        <v>-1.15000000000003E-2</v>
      </c>
      <c r="D332" s="39">
        <v>-4.7510844866764197E-3</v>
      </c>
      <c r="E332" s="37">
        <v>2.4060000000000001</v>
      </c>
      <c r="F332" s="37">
        <v>2.3935</v>
      </c>
      <c r="G332" s="37">
        <v>2.4239999999999999</v>
      </c>
      <c r="H332" s="7">
        <v>59646672</v>
      </c>
      <c r="I332" s="37">
        <v>143571821.86050001</v>
      </c>
      <c r="J332" s="37">
        <v>3951994010.2803998</v>
      </c>
    </row>
    <row r="333" spans="1:10" x14ac:dyDescent="0.2">
      <c r="A333" s="36">
        <v>45111</v>
      </c>
      <c r="B333" s="37">
        <v>2.4205000000000001</v>
      </c>
      <c r="C333" s="38">
        <v>-1.6499999999999699E-2</v>
      </c>
      <c r="D333" s="39">
        <v>-6.7706196142797402E-3</v>
      </c>
      <c r="E333" s="37">
        <v>2.4390000000000001</v>
      </c>
      <c r="F333" s="37">
        <v>2.4119999999999999</v>
      </c>
      <c r="G333" s="37">
        <v>2.4514999999999998</v>
      </c>
      <c r="H333" s="7">
        <v>43594293</v>
      </c>
      <c r="I333" s="37">
        <v>105781002.65099999</v>
      </c>
      <c r="J333" s="37">
        <v>4095565832.1409001</v>
      </c>
    </row>
    <row r="334" spans="1:10" x14ac:dyDescent="0.2">
      <c r="A334" s="36">
        <v>45110</v>
      </c>
      <c r="B334" s="37">
        <v>2.4369999999999998</v>
      </c>
      <c r="C334" s="38">
        <v>3.6999999999999901E-2</v>
      </c>
      <c r="D334" s="39">
        <v>1.5416666666666599E-2</v>
      </c>
      <c r="E334" s="37">
        <v>2.41</v>
      </c>
      <c r="F334" s="37">
        <v>2.4035000000000002</v>
      </c>
      <c r="G334" s="37">
        <v>2.4434999999999998</v>
      </c>
      <c r="H334" s="7">
        <v>72952019</v>
      </c>
      <c r="I334" s="37">
        <v>177505144.271</v>
      </c>
      <c r="J334" s="37">
        <v>4201346834.7919002</v>
      </c>
    </row>
    <row r="335" spans="1:10" x14ac:dyDescent="0.2">
      <c r="A335" s="36">
        <v>45107</v>
      </c>
      <c r="B335" s="37">
        <v>2.4</v>
      </c>
      <c r="C335" s="38">
        <v>1.3999999999999801E-2</v>
      </c>
      <c r="D335" s="39">
        <v>5.8675607711650398E-3</v>
      </c>
      <c r="E335" s="37">
        <v>2.4055</v>
      </c>
      <c r="F335" s="37">
        <v>2.3980000000000001</v>
      </c>
      <c r="G335" s="37">
        <v>2.4235000000000002</v>
      </c>
      <c r="H335" s="7">
        <v>104789036</v>
      </c>
      <c r="I335" s="37">
        <v>252500189.79800001</v>
      </c>
      <c r="J335" s="37">
        <v>4023841690.5208998</v>
      </c>
    </row>
    <row r="336" spans="1:10" x14ac:dyDescent="0.2">
      <c r="A336" s="36">
        <v>45106</v>
      </c>
      <c r="B336" s="37">
        <v>2.3860000000000001</v>
      </c>
      <c r="C336" s="38">
        <v>2.2499999999999999E-2</v>
      </c>
      <c r="D336" s="39">
        <v>9.5197799873069401E-3</v>
      </c>
      <c r="E336" s="37">
        <v>2.3584999999999998</v>
      </c>
      <c r="F336" s="37">
        <v>2.3570000000000002</v>
      </c>
      <c r="G336" s="37">
        <v>2.4009999999999998</v>
      </c>
      <c r="H336" s="7">
        <v>70460916</v>
      </c>
      <c r="I336" s="37">
        <v>167920803.3545</v>
      </c>
      <c r="J336" s="37">
        <v>3771341500.7228999</v>
      </c>
    </row>
    <row r="337" spans="1:10" x14ac:dyDescent="0.2">
      <c r="A337" s="36">
        <v>45105</v>
      </c>
      <c r="B337" s="37">
        <v>2.3635000000000002</v>
      </c>
      <c r="C337" s="38">
        <v>2.0000000000002199E-3</v>
      </c>
      <c r="D337" s="39">
        <v>8.46919330933823E-4</v>
      </c>
      <c r="E337" s="37">
        <v>2.37</v>
      </c>
      <c r="F337" s="37">
        <v>2.3475000000000001</v>
      </c>
      <c r="G337" s="37">
        <v>2.375</v>
      </c>
      <c r="H337" s="7">
        <v>47995594</v>
      </c>
      <c r="I337" s="37">
        <v>113238769.01100001</v>
      </c>
      <c r="J337" s="37">
        <v>3603420697.3684001</v>
      </c>
    </row>
    <row r="338" spans="1:10" x14ac:dyDescent="0.2">
      <c r="A338" s="36">
        <v>45104</v>
      </c>
      <c r="B338" s="37">
        <v>2.3614999999999999</v>
      </c>
      <c r="C338" s="38">
        <v>2.9500000000000099E-2</v>
      </c>
      <c r="D338" s="39">
        <v>1.26500857632933E-2</v>
      </c>
      <c r="E338" s="37">
        <v>2.3460000000000001</v>
      </c>
      <c r="F338" s="37">
        <v>2.3294999999999999</v>
      </c>
      <c r="G338" s="37">
        <v>2.3639999999999999</v>
      </c>
      <c r="H338" s="7">
        <v>61630934</v>
      </c>
      <c r="I338" s="37">
        <v>144900558.63600001</v>
      </c>
      <c r="J338" s="37">
        <v>3490181928.3573999</v>
      </c>
    </row>
    <row r="339" spans="1:10" x14ac:dyDescent="0.2">
      <c r="A339" s="36">
        <v>45103</v>
      </c>
      <c r="B339" s="37">
        <v>2.3319999999999999</v>
      </c>
      <c r="C339" s="38">
        <v>-3.0000000000001098E-3</v>
      </c>
      <c r="D339" s="39">
        <v>-1.28479657387585E-3</v>
      </c>
      <c r="E339" s="37">
        <v>2.3279999999999998</v>
      </c>
      <c r="F339" s="37">
        <v>2.2845</v>
      </c>
      <c r="G339" s="37">
        <v>2.3370000000000002</v>
      </c>
      <c r="H339" s="7">
        <v>61002773</v>
      </c>
      <c r="I339" s="37">
        <v>141203258.6735</v>
      </c>
      <c r="J339" s="37">
        <v>3345281369.7213998</v>
      </c>
    </row>
    <row r="340" spans="1:10" x14ac:dyDescent="0.2">
      <c r="A340" s="36">
        <v>45100</v>
      </c>
      <c r="B340" s="37">
        <v>2.335</v>
      </c>
      <c r="C340" s="38">
        <v>-4.3999999999999997E-2</v>
      </c>
      <c r="D340" s="39">
        <v>-1.8495166036149702E-2</v>
      </c>
      <c r="E340" s="37">
        <v>2.3504999999999998</v>
      </c>
      <c r="F340" s="37">
        <v>2.3245</v>
      </c>
      <c r="G340" s="37">
        <v>2.3614999999999999</v>
      </c>
      <c r="H340" s="7">
        <v>85369553</v>
      </c>
      <c r="I340" s="37">
        <v>199487524.81999999</v>
      </c>
      <c r="J340" s="37">
        <v>3486484628.3948998</v>
      </c>
    </row>
    <row r="341" spans="1:10" x14ac:dyDescent="0.2">
      <c r="A341" s="36">
        <v>45099</v>
      </c>
      <c r="B341" s="37">
        <v>2.379</v>
      </c>
      <c r="C341" s="38">
        <v>-2.70000000000001E-2</v>
      </c>
      <c r="D341" s="39">
        <v>-1.1221945137157199E-2</v>
      </c>
      <c r="E341" s="37">
        <v>2.39</v>
      </c>
      <c r="F341" s="37">
        <v>2.3439999999999999</v>
      </c>
      <c r="G341" s="37">
        <v>2.3915000000000002</v>
      </c>
      <c r="H341" s="7">
        <v>78081805</v>
      </c>
      <c r="I341" s="37">
        <v>185218370.28049999</v>
      </c>
      <c r="J341" s="37">
        <v>3685972153.2149</v>
      </c>
    </row>
    <row r="342" spans="1:10" x14ac:dyDescent="0.2">
      <c r="A342" s="36">
        <v>45098</v>
      </c>
      <c r="B342" s="37">
        <v>2.4060000000000001</v>
      </c>
      <c r="C342" s="38">
        <v>1.9500000000000298E-2</v>
      </c>
      <c r="D342" s="39">
        <v>8.1709616593338801E-3</v>
      </c>
      <c r="E342" s="37">
        <v>2.3904999999999998</v>
      </c>
      <c r="F342" s="37">
        <v>2.3904999999999998</v>
      </c>
      <c r="G342" s="37">
        <v>2.427</v>
      </c>
      <c r="H342" s="7">
        <v>79728641</v>
      </c>
      <c r="I342" s="37">
        <v>192209244.67300001</v>
      </c>
      <c r="J342" s="37">
        <v>3871190523.4954</v>
      </c>
    </row>
    <row r="343" spans="1:10" x14ac:dyDescent="0.2">
      <c r="A343" s="36">
        <v>45097</v>
      </c>
      <c r="B343" s="37">
        <v>2.3864999999999998</v>
      </c>
      <c r="C343" s="38">
        <v>-8.0000000000000106E-3</v>
      </c>
      <c r="D343" s="39">
        <v>-3.34098976821884E-3</v>
      </c>
      <c r="E343" s="37">
        <v>2.3940000000000001</v>
      </c>
      <c r="F343" s="37">
        <v>2.3855</v>
      </c>
      <c r="G343" s="37">
        <v>2.4215</v>
      </c>
      <c r="H343" s="7">
        <v>77453122</v>
      </c>
      <c r="I343" s="37">
        <v>185964831.20649999</v>
      </c>
      <c r="J343" s="37">
        <v>3678981278.8224001</v>
      </c>
    </row>
    <row r="344" spans="1:10" x14ac:dyDescent="0.2">
      <c r="A344" s="36">
        <v>45096</v>
      </c>
      <c r="B344" s="37">
        <v>2.3944999999999999</v>
      </c>
      <c r="C344" s="38">
        <v>2.1499999999999599E-2</v>
      </c>
      <c r="D344" s="39">
        <v>9.0602612726504994E-3</v>
      </c>
      <c r="E344" s="37">
        <v>2.37</v>
      </c>
      <c r="F344" s="37">
        <v>2.3610000000000002</v>
      </c>
      <c r="G344" s="37">
        <v>2.4119999999999999</v>
      </c>
      <c r="H344" s="7">
        <v>73065538</v>
      </c>
      <c r="I344" s="37">
        <v>175103260.921</v>
      </c>
      <c r="J344" s="37">
        <v>3864946110.0289001</v>
      </c>
    </row>
    <row r="345" spans="1:10" x14ac:dyDescent="0.2">
      <c r="A345" s="36">
        <v>45093</v>
      </c>
      <c r="B345" s="37">
        <v>2.3730000000000002</v>
      </c>
      <c r="C345" s="38">
        <v>1.50000000000001E-2</v>
      </c>
      <c r="D345" s="39">
        <v>6.3613231552163401E-3</v>
      </c>
      <c r="E345" s="37">
        <v>2.3574999999999999</v>
      </c>
      <c r="F345" s="37">
        <v>2.3494999999999999</v>
      </c>
      <c r="G345" s="37">
        <v>2.3809999999999998</v>
      </c>
      <c r="H345" s="7">
        <v>174316231</v>
      </c>
      <c r="I345" s="37">
        <v>412969858.87300003</v>
      </c>
      <c r="J345" s="37">
        <v>3689842849.1079001</v>
      </c>
    </row>
    <row r="346" spans="1:10" x14ac:dyDescent="0.2">
      <c r="A346" s="36">
        <v>45092</v>
      </c>
      <c r="B346" s="37">
        <v>2.3580000000000001</v>
      </c>
      <c r="C346" s="38">
        <v>8.0000000000000106E-3</v>
      </c>
      <c r="D346" s="39">
        <v>3.40425531914894E-3</v>
      </c>
      <c r="E346" s="37">
        <v>2.3439999999999999</v>
      </c>
      <c r="F346" s="37">
        <v>2.3355000000000001</v>
      </c>
      <c r="G346" s="37">
        <v>2.3639999999999999</v>
      </c>
      <c r="H346" s="7">
        <v>61846601</v>
      </c>
      <c r="I346" s="37">
        <v>145662825.625</v>
      </c>
      <c r="J346" s="37">
        <v>3276872990.2349</v>
      </c>
    </row>
    <row r="347" spans="1:10" x14ac:dyDescent="0.2">
      <c r="A347" s="36">
        <v>45091</v>
      </c>
      <c r="B347" s="37">
        <v>2.35</v>
      </c>
      <c r="C347" s="38">
        <v>3.8000000000000297E-2</v>
      </c>
      <c r="D347" s="39">
        <v>1.6435986159169701E-2</v>
      </c>
      <c r="E347" s="37">
        <v>2.3144999999999998</v>
      </c>
      <c r="F347" s="37">
        <v>2.3069999999999999</v>
      </c>
      <c r="G347" s="37">
        <v>2.3694999999999999</v>
      </c>
      <c r="H347" s="7">
        <v>85862035</v>
      </c>
      <c r="I347" s="37">
        <v>201735395.38550001</v>
      </c>
      <c r="J347" s="37">
        <v>3131210164.6099</v>
      </c>
    </row>
    <row r="348" spans="1:10" x14ac:dyDescent="0.2">
      <c r="A348" s="36">
        <v>45090</v>
      </c>
      <c r="B348" s="37">
        <v>2.3119999999999998</v>
      </c>
      <c r="C348" s="38">
        <v>5.9999999999997798E-3</v>
      </c>
      <c r="D348" s="39">
        <v>2.6019080659149098E-3</v>
      </c>
      <c r="E348" s="37">
        <v>2.3155000000000001</v>
      </c>
      <c r="F348" s="37">
        <v>2.2829999999999999</v>
      </c>
      <c r="G348" s="37">
        <v>2.3155000000000001</v>
      </c>
      <c r="H348" s="7">
        <v>58164303</v>
      </c>
      <c r="I348" s="37">
        <v>133923276.6225</v>
      </c>
      <c r="J348" s="37">
        <v>2929474769.2244</v>
      </c>
    </row>
    <row r="349" spans="1:10" x14ac:dyDescent="0.2">
      <c r="A349" s="36">
        <v>45089</v>
      </c>
      <c r="B349" s="37">
        <v>2.306</v>
      </c>
      <c r="C349" s="38">
        <v>-3.49999999999984E-3</v>
      </c>
      <c r="D349" s="39">
        <v>-1.5154795410261301E-3</v>
      </c>
      <c r="E349" s="37">
        <v>2.3149999999999999</v>
      </c>
      <c r="F349" s="37">
        <v>2.2845</v>
      </c>
      <c r="G349" s="37">
        <v>2.3285</v>
      </c>
      <c r="H349" s="7">
        <v>57074807</v>
      </c>
      <c r="I349" s="37">
        <v>131656821.97750001</v>
      </c>
      <c r="J349" s="37">
        <v>2795551492.6019001</v>
      </c>
    </row>
    <row r="350" spans="1:10" x14ac:dyDescent="0.2">
      <c r="A350" s="36">
        <v>45086</v>
      </c>
      <c r="B350" s="37">
        <v>2.3094999999999999</v>
      </c>
      <c r="C350" s="38">
        <v>-1.4500000000000001E-2</v>
      </c>
      <c r="D350" s="39">
        <v>-6.2392426850257999E-3</v>
      </c>
      <c r="E350" s="37">
        <v>2.3260000000000001</v>
      </c>
      <c r="F350" s="37">
        <v>2.2934999999999999</v>
      </c>
      <c r="G350" s="37">
        <v>2.3359999999999999</v>
      </c>
      <c r="H350" s="7">
        <v>51736386</v>
      </c>
      <c r="I350" s="37">
        <v>119737866.8845</v>
      </c>
      <c r="J350" s="37">
        <v>2927208314.5794001</v>
      </c>
    </row>
    <row r="351" spans="1:10" x14ac:dyDescent="0.2">
      <c r="A351" s="36">
        <v>45085</v>
      </c>
      <c r="B351" s="37">
        <v>2.3239999999999998</v>
      </c>
      <c r="C351" s="38">
        <v>2.0999999999999901E-2</v>
      </c>
      <c r="D351" s="39">
        <v>9.1185410334346101E-3</v>
      </c>
      <c r="E351" s="37">
        <v>2.3005</v>
      </c>
      <c r="F351" s="37">
        <v>2.2970000000000002</v>
      </c>
      <c r="G351" s="37">
        <v>2.3494999999999999</v>
      </c>
      <c r="H351" s="7">
        <v>79772566</v>
      </c>
      <c r="I351" s="37">
        <v>185777009.09450001</v>
      </c>
      <c r="J351" s="37">
        <v>3046946181.4639001</v>
      </c>
    </row>
    <row r="352" spans="1:10" x14ac:dyDescent="0.2">
      <c r="A352" s="36">
        <v>45084</v>
      </c>
      <c r="B352" s="37">
        <v>2.3029999999999999</v>
      </c>
      <c r="C352" s="38">
        <v>1.7500000000000099E-2</v>
      </c>
      <c r="D352" s="39">
        <v>7.6569678407351002E-3</v>
      </c>
      <c r="E352" s="37">
        <v>2.294</v>
      </c>
      <c r="F352" s="37">
        <v>2.2595000000000001</v>
      </c>
      <c r="G352" s="37">
        <v>2.3029999999999999</v>
      </c>
      <c r="H352" s="7">
        <v>70849250</v>
      </c>
      <c r="I352" s="37">
        <v>162119724.588</v>
      </c>
      <c r="J352" s="37">
        <v>2861169172.3694</v>
      </c>
    </row>
    <row r="353" spans="1:10" x14ac:dyDescent="0.2">
      <c r="A353" s="36">
        <v>45083</v>
      </c>
      <c r="B353" s="37">
        <v>2.2854999999999999</v>
      </c>
      <c r="C353" s="38">
        <v>2.6499999999999999E-2</v>
      </c>
      <c r="D353" s="39">
        <v>1.17308543603364E-2</v>
      </c>
      <c r="E353" s="37">
        <v>2.2519999999999998</v>
      </c>
      <c r="F353" s="37">
        <v>2.2389999999999999</v>
      </c>
      <c r="G353" s="37">
        <v>2.2905000000000002</v>
      </c>
      <c r="H353" s="7">
        <v>65297578</v>
      </c>
      <c r="I353" s="37">
        <v>148257962.55700001</v>
      </c>
      <c r="J353" s="37">
        <v>2699049447.7814002</v>
      </c>
    </row>
    <row r="354" spans="1:10" x14ac:dyDescent="0.2">
      <c r="A354" s="36">
        <v>45082</v>
      </c>
      <c r="B354" s="37">
        <v>2.2589999999999999</v>
      </c>
      <c r="C354" s="38">
        <v>-1.25000000000002E-2</v>
      </c>
      <c r="D354" s="39">
        <v>-5.5029716046666004E-3</v>
      </c>
      <c r="E354" s="37">
        <v>2.2765</v>
      </c>
      <c r="F354" s="37">
        <v>2.2385000000000002</v>
      </c>
      <c r="G354" s="37">
        <v>2.2850000000000001</v>
      </c>
      <c r="H354" s="7">
        <v>63524977</v>
      </c>
      <c r="I354" s="37">
        <v>143675109.245</v>
      </c>
      <c r="J354" s="37">
        <v>2550791485.2244</v>
      </c>
    </row>
    <row r="355" spans="1:10" x14ac:dyDescent="0.2">
      <c r="A355" s="36">
        <v>45079</v>
      </c>
      <c r="B355" s="37">
        <v>2.2715000000000001</v>
      </c>
      <c r="C355" s="38">
        <v>4.1500000000000099E-2</v>
      </c>
      <c r="D355" s="39">
        <v>1.86098654708521E-2</v>
      </c>
      <c r="E355" s="37">
        <v>2.2355</v>
      </c>
      <c r="F355" s="37">
        <v>2.2240000000000002</v>
      </c>
      <c r="G355" s="37">
        <v>2.2799999999999998</v>
      </c>
      <c r="H355" s="7">
        <v>65158505</v>
      </c>
      <c r="I355" s="37">
        <v>147253881.76550001</v>
      </c>
      <c r="J355" s="37">
        <v>2694466594.4693999</v>
      </c>
    </row>
    <row r="356" spans="1:10" x14ac:dyDescent="0.2">
      <c r="A356" s="36">
        <v>45078</v>
      </c>
      <c r="B356" s="37">
        <v>2.23</v>
      </c>
      <c r="C356" s="38">
        <v>7.4499999999999997E-2</v>
      </c>
      <c r="D356" s="39">
        <v>3.4562746462537701E-2</v>
      </c>
      <c r="E356" s="37">
        <v>2.1829999999999998</v>
      </c>
      <c r="F356" s="37">
        <v>2.1755</v>
      </c>
      <c r="G356" s="37">
        <v>2.2364999999999999</v>
      </c>
      <c r="H356" s="7">
        <v>96885081</v>
      </c>
      <c r="I356" s="37">
        <v>214744787.3865</v>
      </c>
      <c r="J356" s="37">
        <v>2547212712.7038999</v>
      </c>
    </row>
    <row r="357" spans="1:10" x14ac:dyDescent="0.2">
      <c r="A357" s="36">
        <v>45077</v>
      </c>
      <c r="B357" s="37">
        <v>2.1555</v>
      </c>
      <c r="C357" s="38">
        <v>-5.45E-2</v>
      </c>
      <c r="D357" s="39">
        <v>-2.4660633484162899E-2</v>
      </c>
      <c r="E357" s="37">
        <v>2.1924999999999999</v>
      </c>
      <c r="F357" s="37">
        <v>2.133</v>
      </c>
      <c r="G357" s="37">
        <v>2.2254999999999998</v>
      </c>
      <c r="H357" s="7">
        <v>317362978</v>
      </c>
      <c r="I357" s="37">
        <v>686480387.24800003</v>
      </c>
      <c r="J357" s="37">
        <v>2332467925.3174</v>
      </c>
    </row>
    <row r="358" spans="1:10" x14ac:dyDescent="0.2">
      <c r="A358" s="36">
        <v>45076</v>
      </c>
      <c r="B358" s="37">
        <v>2.21</v>
      </c>
      <c r="C358" s="38">
        <v>-1.54999999999998E-2</v>
      </c>
      <c r="D358" s="39">
        <v>-6.9647270276341697E-3</v>
      </c>
      <c r="E358" s="37">
        <v>2.2200000000000002</v>
      </c>
      <c r="F358" s="37">
        <v>2.2010000000000001</v>
      </c>
      <c r="G358" s="37">
        <v>2.2315</v>
      </c>
      <c r="H358" s="7">
        <v>77211489</v>
      </c>
      <c r="I358" s="37">
        <v>170964066.074</v>
      </c>
      <c r="J358" s="37">
        <v>3018948312.5654001</v>
      </c>
    </row>
    <row r="359" spans="1:10" x14ac:dyDescent="0.2">
      <c r="A359" s="36">
        <v>45075</v>
      </c>
      <c r="B359" s="37">
        <v>2.2254999999999998</v>
      </c>
      <c r="C359" s="38">
        <v>-1.9500000000000298E-2</v>
      </c>
      <c r="D359" s="39">
        <v>-8.6859688195992397E-3</v>
      </c>
      <c r="E359" s="37">
        <v>2.2639999999999998</v>
      </c>
      <c r="F359" s="37">
        <v>2.2054999999999998</v>
      </c>
      <c r="G359" s="37">
        <v>2.2675000000000001</v>
      </c>
      <c r="H359" s="7">
        <v>48664355</v>
      </c>
      <c r="I359" s="37">
        <v>108350231.264</v>
      </c>
      <c r="J359" s="37">
        <v>3189912378.6394</v>
      </c>
    </row>
    <row r="360" spans="1:10" x14ac:dyDescent="0.2">
      <c r="A360" s="36">
        <v>45072</v>
      </c>
      <c r="B360" s="37">
        <v>2.2450000000000001</v>
      </c>
      <c r="C360" s="38">
        <v>-5.9999999999997798E-3</v>
      </c>
      <c r="D360" s="39">
        <v>-2.6654820079963499E-3</v>
      </c>
      <c r="E360" s="37">
        <v>2.2599999999999998</v>
      </c>
      <c r="F360" s="37">
        <v>2.1955</v>
      </c>
      <c r="G360" s="37">
        <v>2.2625000000000002</v>
      </c>
      <c r="H360" s="7">
        <v>87296495</v>
      </c>
      <c r="I360" s="37">
        <v>194483733.04699999</v>
      </c>
      <c r="J360" s="37">
        <v>3298262609.9033999</v>
      </c>
    </row>
    <row r="361" spans="1:10" x14ac:dyDescent="0.2">
      <c r="A361" s="36">
        <v>45071</v>
      </c>
      <c r="B361" s="37">
        <v>2.2509999999999999</v>
      </c>
      <c r="C361" s="38">
        <v>-9.9999999999989008E-4</v>
      </c>
      <c r="D361" s="39">
        <v>-4.4404973357011098E-4</v>
      </c>
      <c r="E361" s="37">
        <v>2.2509999999999999</v>
      </c>
      <c r="F361" s="37">
        <v>2.2265000000000001</v>
      </c>
      <c r="G361" s="37">
        <v>2.27</v>
      </c>
      <c r="H361" s="7">
        <v>79764577</v>
      </c>
      <c r="I361" s="37">
        <v>179621240.92399999</v>
      </c>
      <c r="J361" s="37">
        <v>3492746342.9503999</v>
      </c>
    </row>
    <row r="362" spans="1:10" x14ac:dyDescent="0.2">
      <c r="A362" s="36">
        <v>45070</v>
      </c>
      <c r="B362" s="37">
        <v>2.2519999999999998</v>
      </c>
      <c r="C362" s="38">
        <v>-9.0000000000000302E-2</v>
      </c>
      <c r="D362" s="39">
        <v>-3.8428693424423697E-2</v>
      </c>
      <c r="E362" s="37">
        <v>2.3199999999999998</v>
      </c>
      <c r="F362" s="37">
        <v>2.2515000000000001</v>
      </c>
      <c r="G362" s="37">
        <v>2.3260000000000001</v>
      </c>
      <c r="H362" s="7">
        <v>126204845</v>
      </c>
      <c r="I362" s="37">
        <v>286340203.93650001</v>
      </c>
      <c r="J362" s="37">
        <v>3672367583.8744001</v>
      </c>
    </row>
    <row r="363" spans="1:10" x14ac:dyDescent="0.2">
      <c r="A363" s="36">
        <v>45069</v>
      </c>
      <c r="B363" s="37">
        <v>2.3420000000000001</v>
      </c>
      <c r="C363" s="38">
        <v>9.9999999999989008E-4</v>
      </c>
      <c r="D363" s="39">
        <v>4.27167876975604E-4</v>
      </c>
      <c r="E363" s="37">
        <v>2.34</v>
      </c>
      <c r="F363" s="37">
        <v>2.3254999999999999</v>
      </c>
      <c r="G363" s="37">
        <v>2.3490000000000002</v>
      </c>
      <c r="H363" s="7">
        <v>45111624</v>
      </c>
      <c r="I363" s="37">
        <v>105547884.79700001</v>
      </c>
      <c r="J363" s="37">
        <v>3958707787.8109002</v>
      </c>
    </row>
    <row r="364" spans="1:10" x14ac:dyDescent="0.2">
      <c r="A364" s="36">
        <v>45068</v>
      </c>
      <c r="B364" s="37">
        <v>2.3410000000000002</v>
      </c>
      <c r="C364" s="38">
        <v>-7.5499999999999901E-2</v>
      </c>
      <c r="D364" s="39">
        <v>-3.1243534036830101E-2</v>
      </c>
      <c r="E364" s="37">
        <v>2.3439999999999999</v>
      </c>
      <c r="F364" s="37">
        <v>2.331</v>
      </c>
      <c r="G364" s="37">
        <v>2.3740000000000001</v>
      </c>
      <c r="H364" s="7">
        <v>84599176</v>
      </c>
      <c r="I364" s="37">
        <v>198744351.6825</v>
      </c>
      <c r="J364" s="37">
        <v>3853159903.0138998</v>
      </c>
    </row>
    <row r="365" spans="1:10" x14ac:dyDescent="0.2">
      <c r="A365" s="36">
        <v>45065</v>
      </c>
      <c r="B365" s="37">
        <v>2.4165000000000001</v>
      </c>
      <c r="C365" s="38">
        <v>2.70000000000001E-2</v>
      </c>
      <c r="D365" s="39">
        <v>1.12994350282486E-2</v>
      </c>
      <c r="E365" s="37">
        <v>2.395</v>
      </c>
      <c r="F365" s="37">
        <v>2.3780000000000001</v>
      </c>
      <c r="G365" s="37">
        <v>2.4264999999999999</v>
      </c>
      <c r="H365" s="7">
        <v>93975553</v>
      </c>
      <c r="I365" s="37">
        <v>226486583.13800001</v>
      </c>
      <c r="J365" s="37">
        <v>4051904254.6964002</v>
      </c>
    </row>
    <row r="366" spans="1:10" x14ac:dyDescent="0.2">
      <c r="A366" s="36">
        <v>45064</v>
      </c>
      <c r="B366" s="37">
        <v>2.3895</v>
      </c>
      <c r="C366" s="38">
        <v>-1.35000000000001E-2</v>
      </c>
      <c r="D366" s="39">
        <v>-5.6179775280899196E-3</v>
      </c>
      <c r="E366" s="37">
        <v>2.4205000000000001</v>
      </c>
      <c r="F366" s="37">
        <v>2.3895</v>
      </c>
      <c r="G366" s="37">
        <v>2.448</v>
      </c>
      <c r="H366" s="7">
        <v>87412467</v>
      </c>
      <c r="I366" s="37">
        <v>211296300.78299999</v>
      </c>
      <c r="J366" s="37">
        <v>3825417671.5584002</v>
      </c>
    </row>
    <row r="367" spans="1:10" x14ac:dyDescent="0.2">
      <c r="A367" s="36">
        <v>45063</v>
      </c>
      <c r="B367" s="37">
        <v>2.403</v>
      </c>
      <c r="C367" s="38">
        <v>-7.0000000000001198E-3</v>
      </c>
      <c r="D367" s="39">
        <v>-2.9045643153527501E-3</v>
      </c>
      <c r="E367" s="37">
        <v>2.3904999999999998</v>
      </c>
      <c r="F367" s="37">
        <v>2.3685</v>
      </c>
      <c r="G367" s="37">
        <v>2.407</v>
      </c>
      <c r="H367" s="7">
        <v>67984524</v>
      </c>
      <c r="I367" s="37">
        <v>162809369.97799999</v>
      </c>
      <c r="J367" s="37">
        <v>4036713972.3414001</v>
      </c>
    </row>
    <row r="368" spans="1:10" x14ac:dyDescent="0.2">
      <c r="A368" s="36">
        <v>45062</v>
      </c>
      <c r="B368" s="37">
        <v>2.41</v>
      </c>
      <c r="C368" s="38">
        <v>-1.0500000000000001E-2</v>
      </c>
      <c r="D368" s="39">
        <v>-4.3379467052261696E-3</v>
      </c>
      <c r="E368" s="37">
        <v>2.4049999999999998</v>
      </c>
      <c r="F368" s="37">
        <v>2.3969999999999998</v>
      </c>
      <c r="G368" s="37">
        <v>2.4289999999999998</v>
      </c>
      <c r="H368" s="7">
        <v>52122450</v>
      </c>
      <c r="I368" s="37">
        <v>125676528.6135</v>
      </c>
      <c r="J368" s="37">
        <v>4199523342.3193998</v>
      </c>
    </row>
    <row r="369" spans="1:10" x14ac:dyDescent="0.2">
      <c r="A369" s="36">
        <v>45061</v>
      </c>
      <c r="B369" s="37">
        <v>2.4205000000000001</v>
      </c>
      <c r="C369" s="38">
        <v>-7.4999999999998401E-3</v>
      </c>
      <c r="D369" s="39">
        <v>-3.0889621087314E-3</v>
      </c>
      <c r="E369" s="37">
        <v>2.4424999999999999</v>
      </c>
      <c r="F369" s="37">
        <v>2.3935</v>
      </c>
      <c r="G369" s="37">
        <v>2.4504999999999999</v>
      </c>
      <c r="H369" s="7">
        <v>51589183</v>
      </c>
      <c r="I369" s="37">
        <v>124726051.6295</v>
      </c>
      <c r="J369" s="37">
        <v>4325199870.9329004</v>
      </c>
    </row>
    <row r="370" spans="1:10" x14ac:dyDescent="0.2">
      <c r="A370" s="36">
        <v>45058</v>
      </c>
      <c r="B370" s="37">
        <v>2.4279999999999999</v>
      </c>
      <c r="C370" s="38">
        <v>2.6499999999999999E-2</v>
      </c>
      <c r="D370" s="39">
        <v>1.1034769935457E-2</v>
      </c>
      <c r="E370" s="37">
        <v>2.4140000000000001</v>
      </c>
      <c r="F370" s="37">
        <v>2.4129999999999998</v>
      </c>
      <c r="G370" s="37">
        <v>2.4430000000000001</v>
      </c>
      <c r="H370" s="7">
        <v>62366293</v>
      </c>
      <c r="I370" s="37">
        <v>151504905.09099999</v>
      </c>
      <c r="J370" s="37">
        <v>4449925922.5623999</v>
      </c>
    </row>
    <row r="371" spans="1:10" x14ac:dyDescent="0.2">
      <c r="A371" s="36">
        <v>45057</v>
      </c>
      <c r="B371" s="37">
        <v>2.4015</v>
      </c>
      <c r="C371" s="38">
        <v>-1.40000000000002E-2</v>
      </c>
      <c r="D371" s="39">
        <v>-5.7959014696751096E-3</v>
      </c>
      <c r="E371" s="37">
        <v>2.4224999999999999</v>
      </c>
      <c r="F371" s="37">
        <v>2.3624999999999998</v>
      </c>
      <c r="G371" s="37">
        <v>2.4289999999999998</v>
      </c>
      <c r="H371" s="7">
        <v>86726003</v>
      </c>
      <c r="I371" s="37">
        <v>208005413.16150001</v>
      </c>
      <c r="J371" s="37">
        <v>4298421017.4714003</v>
      </c>
    </row>
    <row r="372" spans="1:10" x14ac:dyDescent="0.2">
      <c r="A372" s="36">
        <v>45056</v>
      </c>
      <c r="B372" s="37">
        <v>2.4155000000000002</v>
      </c>
      <c r="C372" s="38">
        <v>-4.0999999999999898E-2</v>
      </c>
      <c r="D372" s="39">
        <v>-1.66904131894972E-2</v>
      </c>
      <c r="E372" s="37">
        <v>2.4700000000000002</v>
      </c>
      <c r="F372" s="37">
        <v>2.4055</v>
      </c>
      <c r="G372" s="37">
        <v>2.4849999999999999</v>
      </c>
      <c r="H372" s="7">
        <v>98257521</v>
      </c>
      <c r="I372" s="37">
        <v>239345277.984</v>
      </c>
      <c r="J372" s="37">
        <v>4506426430.6329002</v>
      </c>
    </row>
    <row r="373" spans="1:10" x14ac:dyDescent="0.2">
      <c r="A373" s="36">
        <v>45055</v>
      </c>
      <c r="B373" s="37">
        <v>2.4565000000000001</v>
      </c>
      <c r="C373" s="38">
        <v>-6.4999999999999503E-3</v>
      </c>
      <c r="D373" s="39">
        <v>-2.6390580592772798E-3</v>
      </c>
      <c r="E373" s="37">
        <v>2.4729999999999999</v>
      </c>
      <c r="F373" s="37">
        <v>2.4405000000000001</v>
      </c>
      <c r="G373" s="37">
        <v>2.4790000000000001</v>
      </c>
      <c r="H373" s="7">
        <v>62604834</v>
      </c>
      <c r="I373" s="37">
        <v>153866006.10499999</v>
      </c>
      <c r="J373" s="37">
        <v>4745771708.6169004</v>
      </c>
    </row>
    <row r="374" spans="1:10" x14ac:dyDescent="0.2">
      <c r="A374" s="36">
        <v>45054</v>
      </c>
      <c r="B374" s="37">
        <v>2.4630000000000001</v>
      </c>
      <c r="C374" s="38">
        <v>3.10000000000001E-2</v>
      </c>
      <c r="D374" s="39">
        <v>1.27467105263158E-2</v>
      </c>
      <c r="E374" s="37">
        <v>2.4304999999999999</v>
      </c>
      <c r="F374" s="37">
        <v>2.4175</v>
      </c>
      <c r="G374" s="37">
        <v>2.4664999999999999</v>
      </c>
      <c r="H374" s="7">
        <v>67941189</v>
      </c>
      <c r="I374" s="37">
        <v>166625688.84150001</v>
      </c>
      <c r="J374" s="37">
        <v>4899637714.7219</v>
      </c>
    </row>
    <row r="375" spans="1:10" x14ac:dyDescent="0.2">
      <c r="A375" s="36">
        <v>45051</v>
      </c>
      <c r="B375" s="37">
        <v>2.4319999999999999</v>
      </c>
      <c r="C375" s="38">
        <v>8.6499999999999994E-2</v>
      </c>
      <c r="D375" s="39">
        <v>3.6879130249413798E-2</v>
      </c>
      <c r="E375" s="37">
        <v>2.375</v>
      </c>
      <c r="F375" s="37">
        <v>2.3525</v>
      </c>
      <c r="G375" s="37">
        <v>2.4420000000000002</v>
      </c>
      <c r="H375" s="7">
        <v>115050175</v>
      </c>
      <c r="I375" s="37">
        <v>277783688.44700003</v>
      </c>
      <c r="J375" s="37">
        <v>4733012025.8803997</v>
      </c>
    </row>
    <row r="376" spans="1:10" x14ac:dyDescent="0.2">
      <c r="A376" s="36">
        <v>45050</v>
      </c>
      <c r="B376" s="37">
        <v>2.3454999999999999</v>
      </c>
      <c r="C376" s="38">
        <v>-2.3500000000000298E-2</v>
      </c>
      <c r="D376" s="39">
        <v>-9.9197973828620903E-3</v>
      </c>
      <c r="E376" s="37">
        <v>2.3639999999999999</v>
      </c>
      <c r="F376" s="37">
        <v>2.3344999999999998</v>
      </c>
      <c r="G376" s="37">
        <v>2.3755000000000002</v>
      </c>
      <c r="H376" s="7">
        <v>89134529</v>
      </c>
      <c r="I376" s="37">
        <v>209810830.993</v>
      </c>
      <c r="J376" s="37">
        <v>4455228337.4334002</v>
      </c>
    </row>
    <row r="377" spans="1:10" x14ac:dyDescent="0.2">
      <c r="A377" s="36">
        <v>45049</v>
      </c>
      <c r="B377" s="37">
        <v>2.3690000000000002</v>
      </c>
      <c r="C377" s="38">
        <v>4.0500000000000203E-2</v>
      </c>
      <c r="D377" s="39">
        <v>1.7393171569680101E-2</v>
      </c>
      <c r="E377" s="37">
        <v>2.37</v>
      </c>
      <c r="F377" s="37">
        <v>2.3540000000000001</v>
      </c>
      <c r="G377" s="37">
        <v>2.3915000000000002</v>
      </c>
      <c r="H377" s="7">
        <v>76218578</v>
      </c>
      <c r="I377" s="37">
        <v>180852978.123</v>
      </c>
      <c r="J377" s="37">
        <v>4665039168.4264002</v>
      </c>
    </row>
    <row r="378" spans="1:10" x14ac:dyDescent="0.2">
      <c r="A378" s="36">
        <v>45048</v>
      </c>
      <c r="B378" s="37">
        <v>2.3285</v>
      </c>
      <c r="C378" s="38">
        <v>-5.6000000000000098E-2</v>
      </c>
      <c r="D378" s="39">
        <v>-2.3485007339064799E-2</v>
      </c>
      <c r="E378" s="37">
        <v>2.3995000000000002</v>
      </c>
      <c r="F378" s="37">
        <v>2.319</v>
      </c>
      <c r="G378" s="37">
        <v>2.4260000000000002</v>
      </c>
      <c r="H378" s="7">
        <v>87408825</v>
      </c>
      <c r="I378" s="37">
        <v>206853247.30899999</v>
      </c>
      <c r="J378" s="37">
        <v>4484186190.3034</v>
      </c>
    </row>
    <row r="379" spans="1:10" x14ac:dyDescent="0.2">
      <c r="A379" s="36">
        <v>45044</v>
      </c>
      <c r="B379" s="37">
        <v>2.3845000000000001</v>
      </c>
      <c r="C379" s="38">
        <v>-7.3500000000000107E-2</v>
      </c>
      <c r="D379" s="39">
        <v>-2.9902359641985399E-2</v>
      </c>
      <c r="E379" s="37">
        <v>2.4485000000000001</v>
      </c>
      <c r="F379" s="37">
        <v>2.3504999999999998</v>
      </c>
      <c r="G379" s="37">
        <v>2.4544999999999999</v>
      </c>
      <c r="H379" s="7">
        <v>123616239</v>
      </c>
      <c r="I379" s="37">
        <v>294629341.352</v>
      </c>
      <c r="J379" s="37">
        <v>4691039437.6124001</v>
      </c>
    </row>
    <row r="380" spans="1:10" x14ac:dyDescent="0.2">
      <c r="A380" s="36">
        <v>45043</v>
      </c>
      <c r="B380" s="37">
        <v>2.4580000000000002</v>
      </c>
      <c r="C380" s="38">
        <v>2.4E-2</v>
      </c>
      <c r="D380" s="39">
        <v>9.8603122432210401E-3</v>
      </c>
      <c r="E380" s="37">
        <v>2.4359999999999999</v>
      </c>
      <c r="F380" s="37">
        <v>2.4300000000000002</v>
      </c>
      <c r="G380" s="37">
        <v>2.4725000000000001</v>
      </c>
      <c r="H380" s="7">
        <v>68528830</v>
      </c>
      <c r="I380" s="37">
        <v>168454339.21000001</v>
      </c>
      <c r="J380" s="37">
        <v>4985668778.9644003</v>
      </c>
    </row>
    <row r="381" spans="1:10" x14ac:dyDescent="0.2">
      <c r="A381" s="36">
        <v>45042</v>
      </c>
      <c r="B381" s="37">
        <v>2.4340000000000002</v>
      </c>
      <c r="C381" s="38">
        <v>-2.6999999999999701E-2</v>
      </c>
      <c r="D381" s="39">
        <v>-1.0971149939049E-2</v>
      </c>
      <c r="E381" s="37">
        <v>2.4449999999999998</v>
      </c>
      <c r="F381" s="37">
        <v>2.3929999999999998</v>
      </c>
      <c r="G381" s="37">
        <v>2.4500000000000002</v>
      </c>
      <c r="H381" s="7">
        <v>100629547</v>
      </c>
      <c r="I381" s="37">
        <v>244115880.84900001</v>
      </c>
      <c r="J381" s="37">
        <v>4817214439.7544003</v>
      </c>
    </row>
    <row r="382" spans="1:10" x14ac:dyDescent="0.2">
      <c r="A382" s="36">
        <v>45041</v>
      </c>
      <c r="B382" s="37">
        <v>2.4609999999999999</v>
      </c>
      <c r="C382" s="38">
        <v>-4.6000000000000298E-2</v>
      </c>
      <c r="D382" s="39">
        <v>-1.83486238532111E-2</v>
      </c>
      <c r="E382" s="37">
        <v>2.4754999999999998</v>
      </c>
      <c r="F382" s="37">
        <v>2.4430000000000001</v>
      </c>
      <c r="G382" s="37">
        <v>2.4780000000000002</v>
      </c>
      <c r="H382" s="7">
        <v>70689820</v>
      </c>
      <c r="I382" s="37">
        <v>173958312.19949999</v>
      </c>
      <c r="J382" s="37">
        <v>5061330320.6034002</v>
      </c>
    </row>
    <row r="383" spans="1:10" x14ac:dyDescent="0.2">
      <c r="A383" s="36">
        <v>45040</v>
      </c>
      <c r="B383" s="37">
        <v>2.5070000000000001</v>
      </c>
      <c r="C383" s="38">
        <v>2.2499999999999999E-2</v>
      </c>
      <c r="D383" s="39">
        <v>9.0561481183336501E-3</v>
      </c>
      <c r="E383" s="37">
        <v>2.4685000000000001</v>
      </c>
      <c r="F383" s="37">
        <v>2.4655</v>
      </c>
      <c r="G383" s="37">
        <v>2.5175000000000001</v>
      </c>
      <c r="H383" s="7">
        <v>57001923</v>
      </c>
      <c r="I383" s="37">
        <v>142811754.23199999</v>
      </c>
      <c r="J383" s="37">
        <v>5235288632.8029003</v>
      </c>
    </row>
    <row r="384" spans="1:10" x14ac:dyDescent="0.2">
      <c r="A384" s="36">
        <v>45037</v>
      </c>
      <c r="B384" s="37">
        <v>2.4845000000000002</v>
      </c>
      <c r="C384" s="38">
        <v>-4.9999999999998899E-3</v>
      </c>
      <c r="D384" s="39">
        <v>-2.0084354288009199E-3</v>
      </c>
      <c r="E384" s="37">
        <v>2.472</v>
      </c>
      <c r="F384" s="37">
        <v>2.4590000000000001</v>
      </c>
      <c r="G384" s="37">
        <v>2.4910000000000001</v>
      </c>
      <c r="H384" s="7">
        <v>88540596</v>
      </c>
      <c r="I384" s="37">
        <v>219288727.51750001</v>
      </c>
      <c r="J384" s="37">
        <v>5092476878.5709</v>
      </c>
    </row>
    <row r="385" spans="1:10" x14ac:dyDescent="0.2">
      <c r="A385" s="36">
        <v>45036</v>
      </c>
      <c r="B385" s="37">
        <v>2.4895</v>
      </c>
      <c r="C385" s="38">
        <v>-8.9999999999999004E-3</v>
      </c>
      <c r="D385" s="39">
        <v>-3.6021612967780301E-3</v>
      </c>
      <c r="E385" s="37">
        <v>2.5190000000000001</v>
      </c>
      <c r="F385" s="37">
        <v>2.4820000000000002</v>
      </c>
      <c r="G385" s="37">
        <v>2.5245000000000002</v>
      </c>
      <c r="H385" s="7">
        <v>84032731</v>
      </c>
      <c r="I385" s="37">
        <v>210241244.19400001</v>
      </c>
      <c r="J385" s="37">
        <v>5311765606.0883999</v>
      </c>
    </row>
    <row r="386" spans="1:10" x14ac:dyDescent="0.2">
      <c r="A386" s="36">
        <v>45035</v>
      </c>
      <c r="B386" s="37">
        <v>2.4984999999999999</v>
      </c>
      <c r="C386" s="38">
        <v>2.0499999999999699E-2</v>
      </c>
      <c r="D386" s="39">
        <v>8.2728006456819006E-3</v>
      </c>
      <c r="E386" s="37">
        <v>2.4780000000000002</v>
      </c>
      <c r="F386" s="37">
        <v>2.4689999999999999</v>
      </c>
      <c r="G386" s="37">
        <v>2.5099999999999998</v>
      </c>
      <c r="H386" s="7">
        <v>67694983</v>
      </c>
      <c r="I386" s="37">
        <v>168614260.62349999</v>
      </c>
      <c r="J386" s="37">
        <v>5522006850.2824001</v>
      </c>
    </row>
    <row r="387" spans="1:10" x14ac:dyDescent="0.2">
      <c r="A387" s="36">
        <v>45034</v>
      </c>
      <c r="B387" s="37">
        <v>2.4780000000000002</v>
      </c>
      <c r="C387" s="38">
        <v>3.6500000000000199E-2</v>
      </c>
      <c r="D387" s="39">
        <v>1.49498259266845E-2</v>
      </c>
      <c r="E387" s="37">
        <v>2.4584999999999999</v>
      </c>
      <c r="F387" s="37">
        <v>2.452</v>
      </c>
      <c r="G387" s="37">
        <v>2.4984999999999999</v>
      </c>
      <c r="H387" s="7">
        <v>74584410</v>
      </c>
      <c r="I387" s="37">
        <v>184923085.891</v>
      </c>
      <c r="J387" s="37">
        <v>5353392589.6589003</v>
      </c>
    </row>
    <row r="388" spans="1:10" x14ac:dyDescent="0.2">
      <c r="A388" s="36">
        <v>45033</v>
      </c>
      <c r="B388" s="37">
        <v>2.4415</v>
      </c>
      <c r="C388" s="38">
        <v>-2.70000000000001E-2</v>
      </c>
      <c r="D388" s="39">
        <v>-1.09378164877456E-2</v>
      </c>
      <c r="E388" s="37">
        <v>2.488</v>
      </c>
      <c r="F388" s="37">
        <v>2.4355000000000002</v>
      </c>
      <c r="G388" s="37">
        <v>2.4975000000000001</v>
      </c>
      <c r="H388" s="7">
        <v>69223869</v>
      </c>
      <c r="I388" s="37">
        <v>170374847.7245</v>
      </c>
      <c r="J388" s="37">
        <v>5168469503.7679005</v>
      </c>
    </row>
    <row r="389" spans="1:10" x14ac:dyDescent="0.2">
      <c r="A389" s="36">
        <v>45030</v>
      </c>
      <c r="B389" s="37">
        <v>2.4685000000000001</v>
      </c>
      <c r="C389" s="38">
        <v>8.0500000000000196E-2</v>
      </c>
      <c r="D389" s="39">
        <v>3.3710217755444E-2</v>
      </c>
      <c r="E389" s="37">
        <v>2.4015</v>
      </c>
      <c r="F389" s="37">
        <v>2.3919999999999999</v>
      </c>
      <c r="G389" s="37">
        <v>2.4765000000000001</v>
      </c>
      <c r="H389" s="7">
        <v>131478431</v>
      </c>
      <c r="I389" s="37">
        <v>320964835.75050002</v>
      </c>
      <c r="J389" s="37">
        <v>5338844351.4924002</v>
      </c>
    </row>
    <row r="390" spans="1:10" x14ac:dyDescent="0.2">
      <c r="A390" s="36">
        <v>45029</v>
      </c>
      <c r="B390" s="37">
        <v>2.3879999999999999</v>
      </c>
      <c r="C390" s="38">
        <v>-7.5000000000002799E-3</v>
      </c>
      <c r="D390" s="39">
        <v>-3.1308703819663002E-3</v>
      </c>
      <c r="E390" s="37">
        <v>2.395</v>
      </c>
      <c r="F390" s="37">
        <v>2.38</v>
      </c>
      <c r="G390" s="37">
        <v>2.4085000000000001</v>
      </c>
      <c r="H390" s="7">
        <v>66213228</v>
      </c>
      <c r="I390" s="37">
        <v>158328273.01350001</v>
      </c>
      <c r="J390" s="37">
        <v>5017879515.7419004</v>
      </c>
    </row>
    <row r="391" spans="1:10" x14ac:dyDescent="0.2">
      <c r="A391" s="36">
        <v>45028</v>
      </c>
      <c r="B391" s="37">
        <v>2.3955000000000002</v>
      </c>
      <c r="C391" s="38">
        <v>1.8500000000000402E-2</v>
      </c>
      <c r="D391" s="39">
        <v>7.7829196466135502E-3</v>
      </c>
      <c r="E391" s="37">
        <v>2.38</v>
      </c>
      <c r="F391" s="37">
        <v>2.3774999999999999</v>
      </c>
      <c r="G391" s="37">
        <v>2.4165000000000001</v>
      </c>
      <c r="H391" s="7">
        <v>87665249</v>
      </c>
      <c r="I391" s="37">
        <v>210259473.12900001</v>
      </c>
      <c r="J391" s="37">
        <v>5176207788.7553997</v>
      </c>
    </row>
    <row r="392" spans="1:10" x14ac:dyDescent="0.2">
      <c r="A392" s="36">
        <v>45027</v>
      </c>
      <c r="B392" s="37">
        <v>2.3769999999999998</v>
      </c>
      <c r="C392" s="38">
        <v>1.8999999999999701E-2</v>
      </c>
      <c r="D392" s="39">
        <v>8.0576759966071599E-3</v>
      </c>
      <c r="E392" s="37">
        <v>2.37</v>
      </c>
      <c r="F392" s="37">
        <v>2.3639999999999999</v>
      </c>
      <c r="G392" s="37">
        <v>2.3824999999999998</v>
      </c>
      <c r="H392" s="7">
        <v>63773376</v>
      </c>
      <c r="I392" s="37">
        <v>151394061.77500001</v>
      </c>
      <c r="J392" s="37">
        <v>4965948315.6264</v>
      </c>
    </row>
    <row r="393" spans="1:10" x14ac:dyDescent="0.2">
      <c r="A393" s="36">
        <v>45022</v>
      </c>
      <c r="B393" s="37">
        <v>2.3580000000000001</v>
      </c>
      <c r="C393" s="38">
        <v>4.8999999999999898E-2</v>
      </c>
      <c r="D393" s="39">
        <v>2.12213079255088E-2</v>
      </c>
      <c r="E393" s="37">
        <v>2.3134999999999999</v>
      </c>
      <c r="F393" s="37">
        <v>2.3065000000000002</v>
      </c>
      <c r="G393" s="37">
        <v>2.3580000000000001</v>
      </c>
      <c r="H393" s="7">
        <v>68237848</v>
      </c>
      <c r="I393" s="37">
        <v>159548015.861</v>
      </c>
      <c r="J393" s="37">
        <v>4814554253.8514004</v>
      </c>
    </row>
    <row r="394" spans="1:10" x14ac:dyDescent="0.2">
      <c r="A394" s="36">
        <v>45021</v>
      </c>
      <c r="B394" s="37">
        <v>2.3090000000000002</v>
      </c>
      <c r="C394" s="38">
        <v>-1.8999999999999701E-2</v>
      </c>
      <c r="D394" s="39">
        <v>-8.1615120274912707E-3</v>
      </c>
      <c r="E394" s="37">
        <v>2.3180000000000001</v>
      </c>
      <c r="F394" s="37">
        <v>2.2845</v>
      </c>
      <c r="G394" s="37">
        <v>2.335</v>
      </c>
      <c r="H394" s="7">
        <v>96649986</v>
      </c>
      <c r="I394" s="37">
        <v>222564818.6365</v>
      </c>
      <c r="J394" s="37">
        <v>4655006237.9904003</v>
      </c>
    </row>
    <row r="395" spans="1:10" x14ac:dyDescent="0.2">
      <c r="A395" s="36">
        <v>45020</v>
      </c>
      <c r="B395" s="37">
        <v>2.3279999999999998</v>
      </c>
      <c r="C395" s="38">
        <v>-3.7000000000000401E-2</v>
      </c>
      <c r="D395" s="39">
        <v>-1.56448202959832E-2</v>
      </c>
      <c r="E395" s="37">
        <v>2.3679999999999999</v>
      </c>
      <c r="F395" s="37">
        <v>2.3239999999999998</v>
      </c>
      <c r="G395" s="37">
        <v>2.3744999999999998</v>
      </c>
      <c r="H395" s="7">
        <v>100305024</v>
      </c>
      <c r="I395" s="37">
        <v>235540263.91499999</v>
      </c>
      <c r="J395" s="37">
        <v>4877571056.6268997</v>
      </c>
    </row>
    <row r="396" spans="1:10" x14ac:dyDescent="0.2">
      <c r="A396" s="36">
        <v>45019</v>
      </c>
      <c r="B396" s="37">
        <v>2.3650000000000002</v>
      </c>
      <c r="C396" s="38">
        <v>-2.4999999999999502E-3</v>
      </c>
      <c r="D396" s="39">
        <v>-1.05596620908129E-3</v>
      </c>
      <c r="E396" s="37">
        <v>2.3675000000000002</v>
      </c>
      <c r="F396" s="37">
        <v>2.3635000000000002</v>
      </c>
      <c r="G396" s="37">
        <v>2.3965000000000001</v>
      </c>
      <c r="H396" s="7">
        <v>94347728</v>
      </c>
      <c r="I396" s="37">
        <v>224275107.185</v>
      </c>
      <c r="J396" s="37">
        <v>5113111320.5418997</v>
      </c>
    </row>
    <row r="397" spans="1:10" x14ac:dyDescent="0.2">
      <c r="A397" s="36">
        <v>45016</v>
      </c>
      <c r="B397" s="37">
        <v>2.3675000000000002</v>
      </c>
      <c r="C397" s="38">
        <v>2.4999999999999502E-3</v>
      </c>
      <c r="D397" s="39">
        <v>1.05708245243127E-3</v>
      </c>
      <c r="E397" s="37">
        <v>2.3744999999999998</v>
      </c>
      <c r="F397" s="37">
        <v>2.34</v>
      </c>
      <c r="G397" s="37">
        <v>2.38</v>
      </c>
      <c r="H397" s="7">
        <v>121342088</v>
      </c>
      <c r="I397" s="37">
        <v>286509722.79000002</v>
      </c>
      <c r="J397" s="37">
        <v>5337386427.7269001</v>
      </c>
    </row>
    <row r="398" spans="1:10" x14ac:dyDescent="0.2">
      <c r="A398" s="36">
        <v>45015</v>
      </c>
      <c r="B398" s="37">
        <v>2.3650000000000002</v>
      </c>
      <c r="C398" s="38">
        <v>3.7000000000000401E-2</v>
      </c>
      <c r="D398" s="39">
        <v>1.58934707903782E-2</v>
      </c>
      <c r="E398" s="37">
        <v>2.3439999999999999</v>
      </c>
      <c r="F398" s="37">
        <v>2.3355000000000001</v>
      </c>
      <c r="G398" s="37">
        <v>2.3795000000000002</v>
      </c>
      <c r="H398" s="7">
        <v>85313025</v>
      </c>
      <c r="I398" s="37">
        <v>201798738.245</v>
      </c>
      <c r="J398" s="37">
        <v>5050876704.9369001</v>
      </c>
    </row>
    <row r="399" spans="1:10" x14ac:dyDescent="0.2">
      <c r="A399" s="36">
        <v>45014</v>
      </c>
      <c r="B399" s="37">
        <v>2.3279999999999998</v>
      </c>
      <c r="C399" s="38">
        <v>3.4500000000000003E-2</v>
      </c>
      <c r="D399" s="39">
        <v>1.50425114453891E-2</v>
      </c>
      <c r="E399" s="37">
        <v>2.2999999999999998</v>
      </c>
      <c r="F399" s="37">
        <v>2.2894999999999999</v>
      </c>
      <c r="G399" s="37">
        <v>2.3325</v>
      </c>
      <c r="H399" s="7">
        <v>127111365</v>
      </c>
      <c r="I399" s="37">
        <v>294182313.74049997</v>
      </c>
      <c r="J399" s="37">
        <v>4849077966.6919003</v>
      </c>
    </row>
    <row r="400" spans="1:10" x14ac:dyDescent="0.2">
      <c r="A400" s="36">
        <v>45013</v>
      </c>
      <c r="B400" s="37">
        <v>2.2934999999999999</v>
      </c>
      <c r="C400" s="38">
        <v>2.1999999999999801E-2</v>
      </c>
      <c r="D400" s="39">
        <v>9.6852300242129905E-3</v>
      </c>
      <c r="E400" s="37">
        <v>2.302</v>
      </c>
      <c r="F400" s="37">
        <v>2.2715000000000001</v>
      </c>
      <c r="G400" s="37">
        <v>2.3090000000000002</v>
      </c>
      <c r="H400" s="7">
        <v>99581417</v>
      </c>
      <c r="I400" s="37">
        <v>228401040.07949999</v>
      </c>
      <c r="J400" s="37">
        <v>4554895652.9513998</v>
      </c>
    </row>
    <row r="401" spans="1:10" x14ac:dyDescent="0.2">
      <c r="A401" s="36">
        <v>45012</v>
      </c>
      <c r="B401" s="37">
        <v>2.2715000000000001</v>
      </c>
      <c r="C401" s="38">
        <v>8.5000000000001706E-3</v>
      </c>
      <c r="D401" s="39">
        <v>3.7560760053027701E-3</v>
      </c>
      <c r="E401" s="37">
        <v>2.3050000000000002</v>
      </c>
      <c r="F401" s="37">
        <v>2.2629999999999999</v>
      </c>
      <c r="G401" s="37">
        <v>2.3180000000000001</v>
      </c>
      <c r="H401" s="7">
        <v>118530064</v>
      </c>
      <c r="I401" s="37">
        <v>270225670.94550002</v>
      </c>
      <c r="J401" s="37">
        <v>4326494612.8718996</v>
      </c>
    </row>
    <row r="402" spans="1:10" x14ac:dyDescent="0.2">
      <c r="A402" s="36">
        <v>45009</v>
      </c>
      <c r="B402" s="37">
        <v>2.2629999999999999</v>
      </c>
      <c r="C402" s="38">
        <v>-5.6000000000000098E-2</v>
      </c>
      <c r="D402" s="39">
        <v>-2.4148339801638701E-2</v>
      </c>
      <c r="E402" s="37">
        <v>2.3014999999999999</v>
      </c>
      <c r="F402" s="37">
        <v>2.2025000000000001</v>
      </c>
      <c r="G402" s="37">
        <v>2.3035000000000001</v>
      </c>
      <c r="H402" s="7">
        <v>208662465</v>
      </c>
      <c r="I402" s="37">
        <v>470159785.29000002</v>
      </c>
      <c r="J402" s="37">
        <v>4056268941.9264002</v>
      </c>
    </row>
    <row r="403" spans="1:10" x14ac:dyDescent="0.2">
      <c r="A403" s="36">
        <v>45008</v>
      </c>
      <c r="B403" s="37">
        <v>2.319</v>
      </c>
      <c r="C403" s="38">
        <v>-2.4E-2</v>
      </c>
      <c r="D403" s="39">
        <v>-1.02432778489117E-2</v>
      </c>
      <c r="E403" s="37">
        <v>2.3199999999999998</v>
      </c>
      <c r="F403" s="37">
        <v>2.3054999999999999</v>
      </c>
      <c r="G403" s="37">
        <v>2.3650000000000002</v>
      </c>
      <c r="H403" s="7">
        <v>130696051</v>
      </c>
      <c r="I403" s="37">
        <v>304648231.45700002</v>
      </c>
      <c r="J403" s="37">
        <v>4526428727.2164001</v>
      </c>
    </row>
    <row r="404" spans="1:10" x14ac:dyDescent="0.2">
      <c r="A404" s="36">
        <v>45007</v>
      </c>
      <c r="B404" s="37">
        <v>2.343</v>
      </c>
      <c r="C404" s="38">
        <v>-1.2E-2</v>
      </c>
      <c r="D404" s="39">
        <v>-5.0955414012738903E-3</v>
      </c>
      <c r="E404" s="37">
        <v>2.35</v>
      </c>
      <c r="F404" s="37">
        <v>2.3319999999999999</v>
      </c>
      <c r="G404" s="37">
        <v>2.3944999999999999</v>
      </c>
      <c r="H404" s="7">
        <v>138055590</v>
      </c>
      <c r="I404" s="37">
        <v>326322852.25800002</v>
      </c>
      <c r="J404" s="37">
        <v>4831076958.6733999</v>
      </c>
    </row>
    <row r="405" spans="1:10" x14ac:dyDescent="0.2">
      <c r="A405" s="36">
        <v>45006</v>
      </c>
      <c r="B405" s="37">
        <v>2.355</v>
      </c>
      <c r="C405" s="38">
        <v>8.0000000000000099E-2</v>
      </c>
      <c r="D405" s="39">
        <v>3.5164835164835199E-2</v>
      </c>
      <c r="E405" s="37">
        <v>2.3165</v>
      </c>
      <c r="F405" s="37">
        <v>2.3065000000000002</v>
      </c>
      <c r="G405" s="37">
        <v>2.3719999999999999</v>
      </c>
      <c r="H405" s="7">
        <v>175412167</v>
      </c>
      <c r="I405" s="37">
        <v>412637923.32550001</v>
      </c>
      <c r="J405" s="37">
        <v>5157399810.9314003</v>
      </c>
    </row>
    <row r="406" spans="1:10" x14ac:dyDescent="0.2">
      <c r="A406" s="36">
        <v>45005</v>
      </c>
      <c r="B406" s="37">
        <v>2.2749999999999999</v>
      </c>
      <c r="C406" s="38">
        <v>8.1999999999999906E-2</v>
      </c>
      <c r="D406" s="39">
        <v>3.7391700866392999E-2</v>
      </c>
      <c r="E406" s="37">
        <v>2.15</v>
      </c>
      <c r="F406" s="37">
        <v>2.0819999999999999</v>
      </c>
      <c r="G406" s="37">
        <v>2.3014999999999999</v>
      </c>
      <c r="H406" s="7">
        <v>260032289</v>
      </c>
      <c r="I406" s="37">
        <v>576775282.02600002</v>
      </c>
      <c r="J406" s="37">
        <v>4744761887.6058998</v>
      </c>
    </row>
    <row r="407" spans="1:10" x14ac:dyDescent="0.2">
      <c r="A407" s="36">
        <v>45002</v>
      </c>
      <c r="B407" s="37">
        <v>2.1930000000000001</v>
      </c>
      <c r="C407" s="38">
        <v>-5.5000000000000202E-2</v>
      </c>
      <c r="D407" s="39">
        <v>-2.44661921708186E-2</v>
      </c>
      <c r="E407" s="37">
        <v>2.27</v>
      </c>
      <c r="F407" s="37">
        <v>2.1709999999999998</v>
      </c>
      <c r="G407" s="37">
        <v>2.3039999999999998</v>
      </c>
      <c r="H407" s="7">
        <v>271403865</v>
      </c>
      <c r="I407" s="37">
        <v>605538631.89400005</v>
      </c>
      <c r="J407" s="37">
        <v>4167986605.5798998</v>
      </c>
    </row>
    <row r="408" spans="1:10" x14ac:dyDescent="0.2">
      <c r="A408" s="36">
        <v>45001</v>
      </c>
      <c r="B408" s="37">
        <v>2.2480000000000002</v>
      </c>
      <c r="C408" s="38">
        <v>4.5000000000001697E-3</v>
      </c>
      <c r="D408" s="39">
        <v>2.0057945174950598E-3</v>
      </c>
      <c r="E408" s="37">
        <v>2.31</v>
      </c>
      <c r="F408" s="37">
        <v>2.2010000000000001</v>
      </c>
      <c r="G408" s="37">
        <v>2.3285</v>
      </c>
      <c r="H408" s="7">
        <v>222595733</v>
      </c>
      <c r="I408" s="37">
        <v>502214588.46950001</v>
      </c>
      <c r="J408" s="37">
        <v>4773525237.4738998</v>
      </c>
    </row>
    <row r="409" spans="1:10" x14ac:dyDescent="0.2">
      <c r="A409" s="36">
        <v>45000</v>
      </c>
      <c r="B409" s="37">
        <v>2.2435</v>
      </c>
      <c r="C409" s="38">
        <v>-0.16500000000000001</v>
      </c>
      <c r="D409" s="39">
        <v>-6.8507369732198495E-2</v>
      </c>
      <c r="E409" s="37">
        <v>2.4</v>
      </c>
      <c r="F409" s="37">
        <v>2.2185000000000001</v>
      </c>
      <c r="G409" s="37">
        <v>2.4239999999999999</v>
      </c>
      <c r="H409" s="7">
        <v>282185531</v>
      </c>
      <c r="I409" s="37">
        <v>640690086.58850002</v>
      </c>
      <c r="J409" s="37">
        <v>4271310649.0043998</v>
      </c>
    </row>
    <row r="410" spans="1:10" x14ac:dyDescent="0.2">
      <c r="A410" s="36">
        <v>44999</v>
      </c>
      <c r="B410" s="37">
        <v>2.4085000000000001</v>
      </c>
      <c r="C410" s="38">
        <v>7.8000000000000305E-2</v>
      </c>
      <c r="D410" s="39">
        <v>3.3469212615318697E-2</v>
      </c>
      <c r="E410" s="37">
        <v>2.3319999999999999</v>
      </c>
      <c r="F410" s="37">
        <v>2.31</v>
      </c>
      <c r="G410" s="37">
        <v>2.4220000000000002</v>
      </c>
      <c r="H410" s="7">
        <v>191163322</v>
      </c>
      <c r="I410" s="37">
        <v>453000974.07700002</v>
      </c>
      <c r="J410" s="37">
        <v>4912000735.5929003</v>
      </c>
    </row>
    <row r="411" spans="1:10" x14ac:dyDescent="0.2">
      <c r="A411" s="36">
        <v>44998</v>
      </c>
      <c r="B411" s="37">
        <v>2.3304999999999998</v>
      </c>
      <c r="C411" s="38">
        <v>-0.1515</v>
      </c>
      <c r="D411" s="39">
        <v>-6.1039484286865599E-2</v>
      </c>
      <c r="E411" s="37">
        <v>2.4704999999999999</v>
      </c>
      <c r="F411" s="37">
        <v>2.2789999999999999</v>
      </c>
      <c r="G411" s="37">
        <v>2.4780000000000002</v>
      </c>
      <c r="H411" s="7">
        <v>311904880</v>
      </c>
      <c r="I411" s="37">
        <v>728735175.83500004</v>
      </c>
      <c r="J411" s="37">
        <v>4458999761.5158997</v>
      </c>
    </row>
    <row r="412" spans="1:10" x14ac:dyDescent="0.2">
      <c r="A412" s="36">
        <v>44995</v>
      </c>
      <c r="B412" s="37">
        <v>2.4820000000000002</v>
      </c>
      <c r="C412" s="38">
        <v>-4.9499999999999697E-2</v>
      </c>
      <c r="D412" s="39">
        <v>-1.9553624333399001E-2</v>
      </c>
      <c r="E412" s="37">
        <v>2.4500000000000002</v>
      </c>
      <c r="F412" s="37">
        <v>2.4049999999999998</v>
      </c>
      <c r="G412" s="37">
        <v>2.4820000000000002</v>
      </c>
      <c r="H412" s="7">
        <v>162776675</v>
      </c>
      <c r="I412" s="37">
        <v>400190289.6505</v>
      </c>
      <c r="J412" s="37">
        <v>5187734937.3508997</v>
      </c>
    </row>
    <row r="413" spans="1:10" x14ac:dyDescent="0.2">
      <c r="A413" s="36">
        <v>44994</v>
      </c>
      <c r="B413" s="37">
        <v>2.5314999999999999</v>
      </c>
      <c r="C413" s="38">
        <v>-4.0999999999999898E-2</v>
      </c>
      <c r="D413" s="39">
        <v>-1.5937803692905698E-2</v>
      </c>
      <c r="E413" s="37">
        <v>2.5760000000000001</v>
      </c>
      <c r="F413" s="37">
        <v>2.52</v>
      </c>
      <c r="G413" s="37">
        <v>2.5785</v>
      </c>
      <c r="H413" s="7">
        <v>106752588</v>
      </c>
      <c r="I413" s="37">
        <v>271135694.4515</v>
      </c>
      <c r="J413" s="37">
        <v>5587925227.0014</v>
      </c>
    </row>
    <row r="414" spans="1:10" x14ac:dyDescent="0.2">
      <c r="A414" s="36">
        <v>44993</v>
      </c>
      <c r="B414" s="37">
        <v>2.5724999999999998</v>
      </c>
      <c r="C414" s="38">
        <v>7.4999999999998401E-3</v>
      </c>
      <c r="D414" s="39">
        <v>2.9239766081870702E-3</v>
      </c>
      <c r="E414" s="37">
        <v>2.5539999999999998</v>
      </c>
      <c r="F414" s="37">
        <v>2.5539999999999998</v>
      </c>
      <c r="G414" s="37">
        <v>2.5920000000000001</v>
      </c>
      <c r="H414" s="7">
        <v>92680272</v>
      </c>
      <c r="I414" s="37">
        <v>238988349.67899999</v>
      </c>
      <c r="J414" s="37">
        <v>5859060921.4528999</v>
      </c>
    </row>
    <row r="415" spans="1:10" x14ac:dyDescent="0.2">
      <c r="A415" s="36">
        <v>44992</v>
      </c>
      <c r="B415" s="37">
        <v>2.5649999999999999</v>
      </c>
      <c r="C415" s="38">
        <v>-2.74999999999999E-2</v>
      </c>
      <c r="D415" s="39">
        <v>-1.0607521697203399E-2</v>
      </c>
      <c r="E415" s="37">
        <v>2.597</v>
      </c>
      <c r="F415" s="37">
        <v>2.5640000000000001</v>
      </c>
      <c r="G415" s="37">
        <v>2.6019999999999999</v>
      </c>
      <c r="H415" s="7">
        <v>106233571</v>
      </c>
      <c r="I415" s="37">
        <v>274019571.08899999</v>
      </c>
      <c r="J415" s="37">
        <v>5620072571.7739</v>
      </c>
    </row>
    <row r="416" spans="1:10" x14ac:dyDescent="0.2">
      <c r="A416" s="36">
        <v>44991</v>
      </c>
      <c r="B416" s="37">
        <v>2.5924999999999998</v>
      </c>
      <c r="C416" s="38">
        <v>1.7999999999999801E-2</v>
      </c>
      <c r="D416" s="39">
        <v>6.9916488638569804E-3</v>
      </c>
      <c r="E416" s="37">
        <v>2.58</v>
      </c>
      <c r="F416" s="37">
        <v>2.573</v>
      </c>
      <c r="G416" s="37">
        <v>2.6030000000000002</v>
      </c>
      <c r="H416" s="7">
        <v>87485453</v>
      </c>
      <c r="I416" s="37">
        <v>226749318.48899999</v>
      </c>
      <c r="J416" s="37">
        <v>5894092142.8628998</v>
      </c>
    </row>
    <row r="417" spans="1:10" x14ac:dyDescent="0.2">
      <c r="A417" s="36">
        <v>44988</v>
      </c>
      <c r="B417" s="37">
        <v>2.5745</v>
      </c>
      <c r="C417" s="38">
        <v>3.2500000000000202E-2</v>
      </c>
      <c r="D417" s="39">
        <v>1.2785208497246301E-2</v>
      </c>
      <c r="E417" s="37">
        <v>2.5569999999999999</v>
      </c>
      <c r="F417" s="37">
        <v>2.5499999999999998</v>
      </c>
      <c r="G417" s="37">
        <v>2.577</v>
      </c>
      <c r="H417" s="7">
        <v>88738444</v>
      </c>
      <c r="I417" s="37">
        <v>227894700.94150001</v>
      </c>
      <c r="J417" s="37">
        <v>5667342824.3739004</v>
      </c>
    </row>
    <row r="418" spans="1:10" x14ac:dyDescent="0.2">
      <c r="A418" s="36">
        <v>44987</v>
      </c>
      <c r="B418" s="37">
        <v>2.5419999999999998</v>
      </c>
      <c r="C418" s="38">
        <v>4.9999999999998899E-3</v>
      </c>
      <c r="D418" s="39">
        <v>1.9708316909735498E-3</v>
      </c>
      <c r="E418" s="37">
        <v>2.5209999999999999</v>
      </c>
      <c r="F418" s="37">
        <v>2.5030000000000001</v>
      </c>
      <c r="G418" s="37">
        <v>2.556</v>
      </c>
      <c r="H418" s="7">
        <v>90394060</v>
      </c>
      <c r="I418" s="37">
        <v>229122574.68099999</v>
      </c>
      <c r="J418" s="37">
        <v>5439448123.4323997</v>
      </c>
    </row>
    <row r="419" spans="1:10" x14ac:dyDescent="0.2">
      <c r="A419" s="36">
        <v>44986</v>
      </c>
      <c r="B419" s="37">
        <v>2.5369999999999999</v>
      </c>
      <c r="C419" s="38">
        <v>-2.4500000000000199E-2</v>
      </c>
      <c r="D419" s="39">
        <v>-9.5647081788015603E-3</v>
      </c>
      <c r="E419" s="37">
        <v>2.5785</v>
      </c>
      <c r="F419" s="37">
        <v>2.528</v>
      </c>
      <c r="G419" s="37">
        <v>2.58</v>
      </c>
      <c r="H419" s="7">
        <v>118176910</v>
      </c>
      <c r="I419" s="37">
        <v>301944934.99550003</v>
      </c>
      <c r="J419" s="37">
        <v>5210325548.7514</v>
      </c>
    </row>
    <row r="420" spans="1:10" x14ac:dyDescent="0.2">
      <c r="A420" s="36">
        <v>44985</v>
      </c>
      <c r="B420" s="37">
        <v>2.5615000000000001</v>
      </c>
      <c r="C420" s="38">
        <v>2.8500000000000199E-2</v>
      </c>
      <c r="D420" s="39">
        <v>1.12514804579551E-2</v>
      </c>
      <c r="E420" s="37">
        <v>2.52</v>
      </c>
      <c r="F420" s="37">
        <v>2.5139999999999998</v>
      </c>
      <c r="G420" s="37">
        <v>2.5985</v>
      </c>
      <c r="H420" s="7">
        <v>226324212</v>
      </c>
      <c r="I420" s="37">
        <v>580811137.78750002</v>
      </c>
      <c r="J420" s="37">
        <v>5512270483.7468996</v>
      </c>
    </row>
    <row r="421" spans="1:10" x14ac:dyDescent="0.2">
      <c r="A421" s="36">
        <v>44984</v>
      </c>
      <c r="B421" s="37">
        <v>2.5329999999999999</v>
      </c>
      <c r="C421" s="38">
        <v>3.7999999999999798E-2</v>
      </c>
      <c r="D421" s="39">
        <v>1.5230460921843599E-2</v>
      </c>
      <c r="E421" s="37">
        <v>2.5</v>
      </c>
      <c r="F421" s="37">
        <v>2.4980000000000002</v>
      </c>
      <c r="G421" s="37">
        <v>2.5579999999999998</v>
      </c>
      <c r="H421" s="7">
        <v>95909748</v>
      </c>
      <c r="I421" s="37">
        <v>243590286.80250001</v>
      </c>
      <c r="J421" s="37">
        <v>4931459345.9594002</v>
      </c>
    </row>
    <row r="422" spans="1:10" x14ac:dyDescent="0.2">
      <c r="A422" s="36">
        <v>44981</v>
      </c>
      <c r="B422" s="37">
        <v>2.4950000000000001</v>
      </c>
      <c r="C422" s="38">
        <v>-1.8999999999999701E-2</v>
      </c>
      <c r="D422" s="39">
        <v>-7.5576770087508703E-3</v>
      </c>
      <c r="E422" s="37">
        <v>2.5190000000000001</v>
      </c>
      <c r="F422" s="37">
        <v>2.4914999999999998</v>
      </c>
      <c r="G422" s="37">
        <v>2.5354999999999999</v>
      </c>
      <c r="H422" s="7">
        <v>112231610</v>
      </c>
      <c r="I422" s="37">
        <v>281182418.30400002</v>
      </c>
      <c r="J422" s="37">
        <v>4687869059.1569004</v>
      </c>
    </row>
    <row r="423" spans="1:10" x14ac:dyDescent="0.2">
      <c r="A423" s="36">
        <v>44980</v>
      </c>
      <c r="B423" s="37">
        <v>2.5139999999999998</v>
      </c>
      <c r="C423" s="38">
        <v>3.7499999999999603E-2</v>
      </c>
      <c r="D423" s="39">
        <v>1.51423379769835E-2</v>
      </c>
      <c r="E423" s="37">
        <v>2.4809999999999999</v>
      </c>
      <c r="F423" s="37">
        <v>2.4700000000000002</v>
      </c>
      <c r="G423" s="37">
        <v>2.5249999999999999</v>
      </c>
      <c r="H423" s="7">
        <v>92983714</v>
      </c>
      <c r="I423" s="37">
        <v>232927115.50799999</v>
      </c>
      <c r="J423" s="37">
        <v>4969051477.4609003</v>
      </c>
    </row>
    <row r="424" spans="1:10" x14ac:dyDescent="0.2">
      <c r="A424" s="36">
        <v>44979</v>
      </c>
      <c r="B424" s="37">
        <v>2.4765000000000001</v>
      </c>
      <c r="C424" s="38">
        <v>-7.6499999999999804E-2</v>
      </c>
      <c r="D424" s="39">
        <v>-2.9964747356051601E-2</v>
      </c>
      <c r="E424" s="37">
        <v>2.54</v>
      </c>
      <c r="F424" s="37">
        <v>2.4645000000000001</v>
      </c>
      <c r="G424" s="37">
        <v>2.5514999999999999</v>
      </c>
      <c r="H424" s="7">
        <v>156482959</v>
      </c>
      <c r="I424" s="37">
        <v>389764050.00199997</v>
      </c>
      <c r="J424" s="37">
        <v>4736124361.9528999</v>
      </c>
    </row>
    <row r="425" spans="1:10" x14ac:dyDescent="0.2">
      <c r="A425" s="36">
        <v>44978</v>
      </c>
      <c r="B425" s="37">
        <v>2.5529999999999999</v>
      </c>
      <c r="C425" s="38">
        <v>-9.9999999999989008E-4</v>
      </c>
      <c r="D425" s="39">
        <v>-3.9154267815187497E-4</v>
      </c>
      <c r="E425" s="37">
        <v>2.5459999999999998</v>
      </c>
      <c r="F425" s="37">
        <v>2.5009999999999999</v>
      </c>
      <c r="G425" s="37">
        <v>2.5674999999999999</v>
      </c>
      <c r="H425" s="7">
        <v>120667583</v>
      </c>
      <c r="I425" s="37">
        <v>306069225.96100003</v>
      </c>
      <c r="J425" s="37">
        <v>5125888411.9548998</v>
      </c>
    </row>
    <row r="426" spans="1:10" x14ac:dyDescent="0.2">
      <c r="A426" s="36">
        <v>44977</v>
      </c>
      <c r="B426" s="37">
        <v>2.5539999999999998</v>
      </c>
      <c r="C426" s="38">
        <v>-1.0500000000000001E-2</v>
      </c>
      <c r="D426" s="39">
        <v>-4.0943653733671098E-3</v>
      </c>
      <c r="E426" s="37">
        <v>2.573</v>
      </c>
      <c r="F426" s="37">
        <v>2.5529999999999999</v>
      </c>
      <c r="G426" s="37">
        <v>2.5779999999999998</v>
      </c>
      <c r="H426" s="7">
        <v>104400451</v>
      </c>
      <c r="I426" s="37">
        <v>267625019.27849999</v>
      </c>
      <c r="J426" s="37">
        <v>5431957637.9159002</v>
      </c>
    </row>
    <row r="427" spans="1:10" x14ac:dyDescent="0.2">
      <c r="A427" s="36">
        <v>44974</v>
      </c>
      <c r="B427" s="37">
        <v>2.5644999999999998</v>
      </c>
      <c r="C427" s="38">
        <v>1.3499999999999601E-2</v>
      </c>
      <c r="D427" s="39">
        <v>5.2920423363385398E-3</v>
      </c>
      <c r="E427" s="37">
        <v>2.5545</v>
      </c>
      <c r="F427" s="37">
        <v>2.524</v>
      </c>
      <c r="G427" s="37">
        <v>2.5815000000000001</v>
      </c>
      <c r="H427" s="7">
        <v>134831879</v>
      </c>
      <c r="I427" s="37">
        <v>345005231.89850003</v>
      </c>
      <c r="J427" s="37">
        <v>5699582657.1943998</v>
      </c>
    </row>
    <row r="428" spans="1:10" x14ac:dyDescent="0.2">
      <c r="A428" s="36">
        <v>44973</v>
      </c>
      <c r="B428" s="37">
        <v>2.5510000000000002</v>
      </c>
      <c r="C428" s="38">
        <v>5.6000000000000098E-2</v>
      </c>
      <c r="D428" s="39">
        <v>2.24448897795591E-2</v>
      </c>
      <c r="E428" s="37">
        <v>2.5</v>
      </c>
      <c r="F428" s="37">
        <v>2.5</v>
      </c>
      <c r="G428" s="37">
        <v>2.5539999999999998</v>
      </c>
      <c r="H428" s="7">
        <v>158258662</v>
      </c>
      <c r="I428" s="37">
        <v>400710084.028</v>
      </c>
      <c r="J428" s="37">
        <v>5354577425.2959003</v>
      </c>
    </row>
    <row r="429" spans="1:10" x14ac:dyDescent="0.2">
      <c r="A429" s="36">
        <v>44972</v>
      </c>
      <c r="B429" s="37">
        <v>2.4950000000000001</v>
      </c>
      <c r="C429" s="38">
        <v>-7.4999999999998401E-3</v>
      </c>
      <c r="D429" s="39">
        <v>-2.9970029970029302E-3</v>
      </c>
      <c r="E429" s="37">
        <v>2.5005000000000002</v>
      </c>
      <c r="F429" s="37">
        <v>2.4689999999999999</v>
      </c>
      <c r="G429" s="37">
        <v>2.5125000000000002</v>
      </c>
      <c r="H429" s="7">
        <v>111838338</v>
      </c>
      <c r="I429" s="37">
        <v>279002075.42250001</v>
      </c>
      <c r="J429" s="37">
        <v>4953867341.2679005</v>
      </c>
    </row>
    <row r="430" spans="1:10" x14ac:dyDescent="0.2">
      <c r="A430" s="36">
        <v>44971</v>
      </c>
      <c r="B430" s="37">
        <v>2.5024999999999999</v>
      </c>
      <c r="C430" s="38">
        <v>3.49999999999984E-3</v>
      </c>
      <c r="D430" s="39">
        <v>1.4005602240895699E-3</v>
      </c>
      <c r="E430" s="37">
        <v>2.5099999999999998</v>
      </c>
      <c r="F430" s="37">
        <v>2.4969999999999999</v>
      </c>
      <c r="G430" s="37">
        <v>2.5209999999999999</v>
      </c>
      <c r="H430" s="7">
        <v>101713173</v>
      </c>
      <c r="I430" s="37">
        <v>255241175.111</v>
      </c>
      <c r="J430" s="37">
        <v>5232869416.6904001</v>
      </c>
    </row>
    <row r="431" spans="1:10" x14ac:dyDescent="0.2">
      <c r="A431" s="36">
        <v>44970</v>
      </c>
      <c r="B431" s="37">
        <v>2.4990000000000001</v>
      </c>
      <c r="C431" s="38">
        <v>2.20000000000002E-2</v>
      </c>
      <c r="D431" s="39">
        <v>8.8817117480824593E-3</v>
      </c>
      <c r="E431" s="37">
        <v>2.4780000000000002</v>
      </c>
      <c r="F431" s="37">
        <v>2.4655</v>
      </c>
      <c r="G431" s="37">
        <v>2.5065</v>
      </c>
      <c r="H431" s="7">
        <v>120404174</v>
      </c>
      <c r="I431" s="37">
        <v>300341216.509</v>
      </c>
      <c r="J431" s="37">
        <v>4977628241.5794001</v>
      </c>
    </row>
    <row r="432" spans="1:10" x14ac:dyDescent="0.2">
      <c r="A432" s="36">
        <v>44967</v>
      </c>
      <c r="B432" s="37">
        <v>2.4769999999999999</v>
      </c>
      <c r="C432" s="38">
        <v>-2.70000000000001E-2</v>
      </c>
      <c r="D432" s="39">
        <v>-1.07827476038339E-2</v>
      </c>
      <c r="E432" s="37">
        <v>2.5</v>
      </c>
      <c r="F432" s="37">
        <v>2.4510000000000001</v>
      </c>
      <c r="G432" s="37">
        <v>2.504</v>
      </c>
      <c r="H432" s="7">
        <v>124437439</v>
      </c>
      <c r="I432" s="37">
        <v>308361093.76450002</v>
      </c>
      <c r="J432" s="37">
        <v>4677287025.0704002</v>
      </c>
    </row>
    <row r="433" spans="1:10" x14ac:dyDescent="0.2">
      <c r="A433" s="36">
        <v>44966</v>
      </c>
      <c r="B433" s="37">
        <v>2.504</v>
      </c>
      <c r="C433" s="38">
        <v>3.50000000000001E-2</v>
      </c>
      <c r="D433" s="39">
        <v>1.41757796678818E-2</v>
      </c>
      <c r="E433" s="37">
        <v>2.4874999999999998</v>
      </c>
      <c r="F433" s="37">
        <v>2.4809999999999999</v>
      </c>
      <c r="G433" s="37">
        <v>2.5215000000000001</v>
      </c>
      <c r="H433" s="7">
        <v>129582434</v>
      </c>
      <c r="I433" s="37">
        <v>324706193.93150002</v>
      </c>
      <c r="J433" s="37">
        <v>4985648118.8348999</v>
      </c>
    </row>
    <row r="434" spans="1:10" x14ac:dyDescent="0.2">
      <c r="A434" s="36">
        <v>44965</v>
      </c>
      <c r="B434" s="37">
        <v>2.4689999999999999</v>
      </c>
      <c r="C434" s="38">
        <v>4.99999999999723E-4</v>
      </c>
      <c r="D434" s="39">
        <v>2.0255215718036201E-4</v>
      </c>
      <c r="E434" s="37">
        <v>2.4874999999999998</v>
      </c>
      <c r="F434" s="37">
        <v>2.4630000000000001</v>
      </c>
      <c r="G434" s="37">
        <v>2.4969999999999999</v>
      </c>
      <c r="H434" s="7">
        <v>106287691</v>
      </c>
      <c r="I434" s="37">
        <v>263795939.27900001</v>
      </c>
      <c r="J434" s="37">
        <v>4660941924.9034004</v>
      </c>
    </row>
    <row r="435" spans="1:10" x14ac:dyDescent="0.2">
      <c r="A435" s="36">
        <v>44964</v>
      </c>
      <c r="B435" s="37">
        <v>2.4685000000000001</v>
      </c>
      <c r="C435" s="38">
        <v>2.1500000000000099E-2</v>
      </c>
      <c r="D435" s="39">
        <v>8.78626890069476E-3</v>
      </c>
      <c r="E435" s="37">
        <v>2.46</v>
      </c>
      <c r="F435" s="37">
        <v>2.4380000000000002</v>
      </c>
      <c r="G435" s="37">
        <v>2.5</v>
      </c>
      <c r="H435" s="7">
        <v>162594550</v>
      </c>
      <c r="I435" s="37">
        <v>403370771.33350003</v>
      </c>
      <c r="J435" s="37">
        <v>4397145985.6244001</v>
      </c>
    </row>
    <row r="436" spans="1:10" x14ac:dyDescent="0.2">
      <c r="A436" s="36">
        <v>44963</v>
      </c>
      <c r="B436" s="37">
        <v>2.4470000000000001</v>
      </c>
      <c r="C436" s="38">
        <v>6.4000000000000098E-2</v>
      </c>
      <c r="D436" s="39">
        <v>2.6856903063365498E-2</v>
      </c>
      <c r="E436" s="37">
        <v>2.395</v>
      </c>
      <c r="F436" s="37">
        <v>2.3675000000000002</v>
      </c>
      <c r="G436" s="37">
        <v>2.4594999999999998</v>
      </c>
      <c r="H436" s="7">
        <v>147706295</v>
      </c>
      <c r="I436" s="37">
        <v>359064638.82800001</v>
      </c>
      <c r="J436" s="37">
        <v>3993775214.2909002</v>
      </c>
    </row>
    <row r="437" spans="1:10" x14ac:dyDescent="0.2">
      <c r="A437" s="36">
        <v>44960</v>
      </c>
      <c r="B437" s="37">
        <v>2.383</v>
      </c>
      <c r="C437" s="38">
        <v>-7.2000000000000106E-2</v>
      </c>
      <c r="D437" s="39">
        <v>-2.9327902240325901E-2</v>
      </c>
      <c r="E437" s="37">
        <v>2.46</v>
      </c>
      <c r="F437" s="37">
        <v>2.3504999999999998</v>
      </c>
      <c r="G437" s="37">
        <v>2.4849999999999999</v>
      </c>
      <c r="H437" s="7">
        <v>244629399</v>
      </c>
      <c r="I437" s="37">
        <v>587261379.18949997</v>
      </c>
      <c r="J437" s="37">
        <v>3634710575.4629002</v>
      </c>
    </row>
    <row r="438" spans="1:10" x14ac:dyDescent="0.2">
      <c r="A438" s="36">
        <v>44959</v>
      </c>
      <c r="B438" s="37">
        <v>2.4550000000000001</v>
      </c>
      <c r="C438" s="38">
        <v>2.0000000000002199E-3</v>
      </c>
      <c r="D438" s="39">
        <v>8.15328169588351E-4</v>
      </c>
      <c r="E438" s="37">
        <v>2.4704999999999999</v>
      </c>
      <c r="F438" s="37">
        <v>2.4049999999999998</v>
      </c>
      <c r="G438" s="37">
        <v>2.4780000000000002</v>
      </c>
      <c r="H438" s="7">
        <v>143424755</v>
      </c>
      <c r="I438" s="37">
        <v>352180503.99349999</v>
      </c>
      <c r="J438" s="37">
        <v>4221971954.6524</v>
      </c>
    </row>
    <row r="439" spans="1:10" x14ac:dyDescent="0.2">
      <c r="A439" s="36">
        <v>44958</v>
      </c>
      <c r="B439" s="37">
        <v>2.4529999999999998</v>
      </c>
      <c r="C439" s="38">
        <v>4.2999999999999698E-2</v>
      </c>
      <c r="D439" s="39">
        <v>1.7842323651452201E-2</v>
      </c>
      <c r="E439" s="37">
        <v>2.4420000000000002</v>
      </c>
      <c r="F439" s="37">
        <v>2.4315000000000002</v>
      </c>
      <c r="G439" s="37">
        <v>2.4700000000000002</v>
      </c>
      <c r="H439" s="7">
        <v>164610747</v>
      </c>
      <c r="I439" s="37">
        <v>403641089.98900002</v>
      </c>
      <c r="J439" s="37">
        <v>3869791450.6588998</v>
      </c>
    </row>
    <row r="440" spans="1:10" x14ac:dyDescent="0.2">
      <c r="A440" s="36">
        <v>44957</v>
      </c>
      <c r="B440" s="37">
        <v>2.41</v>
      </c>
      <c r="C440" s="38">
        <v>6.6000000000000295E-2</v>
      </c>
      <c r="D440" s="39">
        <v>2.8156996587030799E-2</v>
      </c>
      <c r="E440" s="37">
        <v>2.3780000000000001</v>
      </c>
      <c r="F440" s="37">
        <v>2.359</v>
      </c>
      <c r="G440" s="37">
        <v>2.423</v>
      </c>
      <c r="H440" s="7">
        <v>202992610</v>
      </c>
      <c r="I440" s="37">
        <v>485911898.01099998</v>
      </c>
      <c r="J440" s="37">
        <v>3466150360.6698999</v>
      </c>
    </row>
    <row r="441" spans="1:10" x14ac:dyDescent="0.2">
      <c r="A441" s="36">
        <v>44956</v>
      </c>
      <c r="B441" s="37">
        <v>2.3439999999999999</v>
      </c>
      <c r="C441" s="38">
        <v>-7.0000000000001198E-3</v>
      </c>
      <c r="D441" s="39">
        <v>-2.9774564015313098E-3</v>
      </c>
      <c r="E441" s="37">
        <v>2.3445</v>
      </c>
      <c r="F441" s="37">
        <v>2.3290000000000002</v>
      </c>
      <c r="G441" s="37">
        <v>2.3610000000000002</v>
      </c>
      <c r="H441" s="7">
        <v>96291593</v>
      </c>
      <c r="I441" s="37">
        <v>225430282.10350001</v>
      </c>
      <c r="J441" s="37">
        <v>2980238462.6588998</v>
      </c>
    </row>
    <row r="442" spans="1:10" x14ac:dyDescent="0.2">
      <c r="A442" s="36">
        <v>44953</v>
      </c>
      <c r="B442" s="37">
        <v>2.351</v>
      </c>
      <c r="C442" s="38">
        <v>8.5000000000001706E-3</v>
      </c>
      <c r="D442" s="39">
        <v>3.6286019210246198E-3</v>
      </c>
      <c r="E442" s="37">
        <v>2.3475000000000001</v>
      </c>
      <c r="F442" s="37">
        <v>2.3315000000000001</v>
      </c>
      <c r="G442" s="37">
        <v>2.3595000000000002</v>
      </c>
      <c r="H442" s="7">
        <v>92809857</v>
      </c>
      <c r="I442" s="37">
        <v>217872814.8145</v>
      </c>
      <c r="J442" s="37">
        <v>3205668744.7624002</v>
      </c>
    </row>
    <row r="443" spans="1:10" x14ac:dyDescent="0.2">
      <c r="A443" s="36">
        <v>44952</v>
      </c>
      <c r="B443" s="37">
        <v>2.3424999999999998</v>
      </c>
      <c r="C443" s="38">
        <v>4.7499999999999903E-2</v>
      </c>
      <c r="D443" s="39">
        <v>2.0697167755991199E-2</v>
      </c>
      <c r="E443" s="37">
        <v>2.31</v>
      </c>
      <c r="F443" s="37">
        <v>2.3039999999999998</v>
      </c>
      <c r="G443" s="37">
        <v>2.3479999999999999</v>
      </c>
      <c r="H443" s="7">
        <v>119608376</v>
      </c>
      <c r="I443" s="37">
        <v>279056007.43800002</v>
      </c>
      <c r="J443" s="37">
        <v>2987795929.9478998</v>
      </c>
    </row>
    <row r="444" spans="1:10" x14ac:dyDescent="0.2">
      <c r="A444" s="36">
        <v>44951</v>
      </c>
      <c r="B444" s="37">
        <v>2.2949999999999999</v>
      </c>
      <c r="C444" s="38">
        <v>9.5000000000000605E-3</v>
      </c>
      <c r="D444" s="39">
        <v>4.1566396849704902E-3</v>
      </c>
      <c r="E444" s="37">
        <v>2.2925</v>
      </c>
      <c r="F444" s="37">
        <v>2.2755000000000001</v>
      </c>
      <c r="G444" s="37">
        <v>2.302</v>
      </c>
      <c r="H444" s="7">
        <v>94735821</v>
      </c>
      <c r="I444" s="37">
        <v>217094041.8985</v>
      </c>
      <c r="J444" s="37">
        <v>2708739922.5099001</v>
      </c>
    </row>
    <row r="445" spans="1:10" x14ac:dyDescent="0.2">
      <c r="A445" s="36">
        <v>44950</v>
      </c>
      <c r="B445" s="37">
        <v>2.2854999999999999</v>
      </c>
      <c r="C445" s="38">
        <v>4.5999999999999798E-2</v>
      </c>
      <c r="D445" s="39">
        <v>2.0540299173922701E-2</v>
      </c>
      <c r="E445" s="37">
        <v>2.2440000000000002</v>
      </c>
      <c r="F445" s="37">
        <v>2.2349999999999999</v>
      </c>
      <c r="G445" s="37">
        <v>2.29</v>
      </c>
      <c r="H445" s="7">
        <v>91605533</v>
      </c>
      <c r="I445" s="37">
        <v>207415513.52450001</v>
      </c>
      <c r="J445" s="37">
        <v>2491645880.6114001</v>
      </c>
    </row>
    <row r="446" spans="1:10" x14ac:dyDescent="0.2">
      <c r="A446" s="36">
        <v>44949</v>
      </c>
      <c r="B446" s="37">
        <v>2.2395</v>
      </c>
      <c r="C446" s="38">
        <v>5.9000000000000198E-2</v>
      </c>
      <c r="D446" s="39">
        <v>2.7058014216922801E-2</v>
      </c>
      <c r="E446" s="37">
        <v>2.2440000000000002</v>
      </c>
      <c r="F446" s="37">
        <v>2.2200000000000002</v>
      </c>
      <c r="G446" s="37">
        <v>2.2545000000000002</v>
      </c>
      <c r="H446" s="7">
        <v>106881130</v>
      </c>
      <c r="I446" s="37">
        <v>239195693.60749999</v>
      </c>
      <c r="J446" s="37">
        <v>2284230367.0869002</v>
      </c>
    </row>
    <row r="447" spans="1:10" x14ac:dyDescent="0.2">
      <c r="A447" s="36">
        <v>44946</v>
      </c>
      <c r="B447" s="37">
        <v>2.1804999999999999</v>
      </c>
      <c r="C447" s="38">
        <v>-4.2500000000000003E-2</v>
      </c>
      <c r="D447" s="39">
        <v>-1.9118308591992799E-2</v>
      </c>
      <c r="E447" s="37">
        <v>2.2414999999999998</v>
      </c>
      <c r="F447" s="37">
        <v>2.1524999999999999</v>
      </c>
      <c r="G447" s="37">
        <v>2.2534999999999998</v>
      </c>
      <c r="H447" s="7">
        <v>133344756</v>
      </c>
      <c r="I447" s="37">
        <v>293111968.60149997</v>
      </c>
      <c r="J447" s="37">
        <v>2045034673.4793999</v>
      </c>
    </row>
    <row r="448" spans="1:10" x14ac:dyDescent="0.2">
      <c r="A448" s="36">
        <v>44945</v>
      </c>
      <c r="B448" s="37">
        <v>2.2229999999999999</v>
      </c>
      <c r="C448" s="38">
        <v>-2.70000000000001E-2</v>
      </c>
      <c r="D448" s="39">
        <v>-1.2000000000000101E-2</v>
      </c>
      <c r="E448" s="37">
        <v>2.2389999999999999</v>
      </c>
      <c r="F448" s="37">
        <v>2.2040000000000002</v>
      </c>
      <c r="G448" s="37">
        <v>2.2475000000000001</v>
      </c>
      <c r="H448" s="7">
        <v>92000057</v>
      </c>
      <c r="I448" s="37">
        <v>204594101.51550001</v>
      </c>
      <c r="J448" s="37">
        <v>2338146642.0809002</v>
      </c>
    </row>
    <row r="449" spans="1:10" x14ac:dyDescent="0.2">
      <c r="A449" s="36">
        <v>44944</v>
      </c>
      <c r="B449" s="37">
        <v>2.25</v>
      </c>
      <c r="C449" s="38">
        <v>-1.10000000000001E-2</v>
      </c>
      <c r="D449" s="39">
        <v>-4.8651039363114199E-3</v>
      </c>
      <c r="E449" s="37">
        <v>2.266</v>
      </c>
      <c r="F449" s="37">
        <v>2.2410000000000001</v>
      </c>
      <c r="G449" s="37">
        <v>2.2799999999999998</v>
      </c>
      <c r="H449" s="7">
        <v>84271279</v>
      </c>
      <c r="I449" s="37">
        <v>189840610.42550001</v>
      </c>
      <c r="J449" s="37">
        <v>2542740743.5963998</v>
      </c>
    </row>
    <row r="450" spans="1:10" x14ac:dyDescent="0.2">
      <c r="A450" s="36">
        <v>44943</v>
      </c>
      <c r="B450" s="37">
        <v>2.2610000000000001</v>
      </c>
      <c r="C450" s="38">
        <v>-2.4E-2</v>
      </c>
      <c r="D450" s="39">
        <v>-1.05032822757112E-2</v>
      </c>
      <c r="E450" s="37">
        <v>2.2894999999999999</v>
      </c>
      <c r="F450" s="37">
        <v>2.2334999999999998</v>
      </c>
      <c r="G450" s="37">
        <v>2.2955000000000001</v>
      </c>
      <c r="H450" s="7">
        <v>114692137</v>
      </c>
      <c r="I450" s="37">
        <v>258931615.8075</v>
      </c>
      <c r="J450" s="37">
        <v>2732581354.0219002</v>
      </c>
    </row>
    <row r="451" spans="1:10" x14ac:dyDescent="0.2">
      <c r="A451" s="36">
        <v>44942</v>
      </c>
      <c r="B451" s="37">
        <v>2.2850000000000001</v>
      </c>
      <c r="C451" s="38">
        <v>-2.99999999999967E-3</v>
      </c>
      <c r="D451" s="39">
        <v>-1.3111888111886701E-3</v>
      </c>
      <c r="E451" s="37">
        <v>2.2989999999999999</v>
      </c>
      <c r="F451" s="37">
        <v>2.2730000000000001</v>
      </c>
      <c r="G451" s="37">
        <v>2.31</v>
      </c>
      <c r="H451" s="7">
        <v>71298973</v>
      </c>
      <c r="I451" s="37">
        <v>163094046.942</v>
      </c>
      <c r="J451" s="37">
        <v>2991512969.8294001</v>
      </c>
    </row>
    <row r="452" spans="1:10" x14ac:dyDescent="0.2">
      <c r="A452" s="36">
        <v>44939</v>
      </c>
      <c r="B452" s="37">
        <v>2.2879999999999998</v>
      </c>
      <c r="C452" s="38">
        <v>4.0000000000000001E-3</v>
      </c>
      <c r="D452" s="39">
        <v>1.7513134851138399E-3</v>
      </c>
      <c r="E452" s="37">
        <v>2.2839999999999998</v>
      </c>
      <c r="F452" s="37">
        <v>2.262</v>
      </c>
      <c r="G452" s="37">
        <v>2.3039999999999998</v>
      </c>
      <c r="H452" s="7">
        <v>93836524</v>
      </c>
      <c r="I452" s="37">
        <v>214618645.24700001</v>
      </c>
      <c r="J452" s="37">
        <v>3154607016.7714</v>
      </c>
    </row>
    <row r="453" spans="1:10" x14ac:dyDescent="0.2">
      <c r="A453" s="36">
        <v>44938</v>
      </c>
      <c r="B453" s="37">
        <v>2.2839999999999998</v>
      </c>
      <c r="C453" s="38">
        <v>2.4499999999999699E-2</v>
      </c>
      <c r="D453" s="39">
        <v>1.0843106882053401E-2</v>
      </c>
      <c r="E453" s="37">
        <v>2.2645</v>
      </c>
      <c r="F453" s="37">
        <v>2.2614999999999998</v>
      </c>
      <c r="G453" s="37">
        <v>2.2894999999999999</v>
      </c>
      <c r="H453" s="7">
        <v>103697648</v>
      </c>
      <c r="I453" s="37">
        <v>236326406.4005</v>
      </c>
      <c r="J453" s="37">
        <v>2939988371.5244002</v>
      </c>
    </row>
    <row r="454" spans="1:10" x14ac:dyDescent="0.2">
      <c r="A454" s="36">
        <v>44937</v>
      </c>
      <c r="B454" s="37">
        <v>2.2595000000000001</v>
      </c>
      <c r="C454" s="38">
        <v>9.5000000000000605E-3</v>
      </c>
      <c r="D454" s="39">
        <v>4.2222222222222496E-3</v>
      </c>
      <c r="E454" s="37">
        <v>2.2509999999999999</v>
      </c>
      <c r="F454" s="37">
        <v>2.2349999999999999</v>
      </c>
      <c r="G454" s="37">
        <v>2.266</v>
      </c>
      <c r="H454" s="7">
        <v>96255257</v>
      </c>
      <c r="I454" s="37">
        <v>216876615.64649999</v>
      </c>
      <c r="J454" s="37">
        <v>2703661965.1238999</v>
      </c>
    </row>
    <row r="455" spans="1:10" x14ac:dyDescent="0.2">
      <c r="A455" s="36">
        <v>44936</v>
      </c>
      <c r="B455" s="37">
        <v>2.25</v>
      </c>
      <c r="C455" s="38">
        <v>2.1500000000000099E-2</v>
      </c>
      <c r="D455" s="39">
        <v>9.6477451200359301E-3</v>
      </c>
      <c r="E455" s="37">
        <v>2.2294999999999998</v>
      </c>
      <c r="F455" s="37">
        <v>2.2195</v>
      </c>
      <c r="G455" s="37">
        <v>2.25</v>
      </c>
      <c r="H455" s="7">
        <v>85970959</v>
      </c>
      <c r="I455" s="37">
        <v>192413939.53600001</v>
      </c>
      <c r="J455" s="37">
        <v>2486785349.4773998</v>
      </c>
    </row>
    <row r="456" spans="1:10" x14ac:dyDescent="0.2">
      <c r="A456" s="36">
        <v>44935</v>
      </c>
      <c r="B456" s="37">
        <v>2.2284999999999999</v>
      </c>
      <c r="C456" s="38">
        <v>-4.9999999999998899E-3</v>
      </c>
      <c r="D456" s="39">
        <v>-2.2386389075441698E-3</v>
      </c>
      <c r="E456" s="37">
        <v>2.2400000000000002</v>
      </c>
      <c r="F456" s="37">
        <v>2.2214999999999998</v>
      </c>
      <c r="G456" s="37">
        <v>2.2475000000000001</v>
      </c>
      <c r="H456" s="7">
        <v>88257359</v>
      </c>
      <c r="I456" s="37">
        <v>197261441.245</v>
      </c>
      <c r="J456" s="37">
        <v>2294371409.9414001</v>
      </c>
    </row>
    <row r="457" spans="1:10" x14ac:dyDescent="0.2">
      <c r="A457" s="36">
        <v>44932</v>
      </c>
      <c r="B457" s="37">
        <v>2.2334999999999998</v>
      </c>
      <c r="C457" s="38">
        <v>1.8499999999999999E-2</v>
      </c>
      <c r="D457" s="39">
        <v>8.3521444695259395E-3</v>
      </c>
      <c r="E457" s="37">
        <v>2.2254999999999998</v>
      </c>
      <c r="F457" s="37">
        <v>2.2185000000000001</v>
      </c>
      <c r="G457" s="37">
        <v>2.2389999999999999</v>
      </c>
      <c r="H457" s="7">
        <v>90070647</v>
      </c>
      <c r="I457" s="37">
        <v>200876168.0905</v>
      </c>
      <c r="J457" s="37">
        <v>2491632851.1863999</v>
      </c>
    </row>
    <row r="458" spans="1:10" x14ac:dyDescent="0.2">
      <c r="A458" s="36">
        <v>44931</v>
      </c>
      <c r="B458" s="37">
        <v>2.2149999999999999</v>
      </c>
      <c r="C458" s="38">
        <v>-1.35000000000001E-2</v>
      </c>
      <c r="D458" s="39">
        <v>-6.0578864707202503E-3</v>
      </c>
      <c r="E458" s="37">
        <v>2.2210000000000001</v>
      </c>
      <c r="F458" s="37">
        <v>2.2044999999999999</v>
      </c>
      <c r="G458" s="37">
        <v>2.2320000000000002</v>
      </c>
      <c r="H458" s="7">
        <v>77081530</v>
      </c>
      <c r="I458" s="37">
        <v>171028881.15099999</v>
      </c>
      <c r="J458" s="37">
        <v>2290756683.0959001</v>
      </c>
    </row>
    <row r="459" spans="1:10" x14ac:dyDescent="0.2">
      <c r="A459" s="36">
        <v>44930</v>
      </c>
      <c r="B459" s="37">
        <v>2.2284999999999999</v>
      </c>
      <c r="C459" s="38">
        <v>5.6000000000000098E-2</v>
      </c>
      <c r="D459" s="39">
        <v>2.5776754890679002E-2</v>
      </c>
      <c r="E459" s="37">
        <v>2.1800000000000002</v>
      </c>
      <c r="F459" s="37">
        <v>2.1755</v>
      </c>
      <c r="G459" s="37">
        <v>2.2334999999999998</v>
      </c>
      <c r="H459" s="7">
        <v>129229984</v>
      </c>
      <c r="I459" s="37">
        <v>286254347.685</v>
      </c>
      <c r="J459" s="37">
        <v>2461785564.2469001</v>
      </c>
    </row>
    <row r="460" spans="1:10" x14ac:dyDescent="0.2">
      <c r="A460" s="36">
        <v>44929</v>
      </c>
      <c r="B460" s="37">
        <v>2.1724999999999999</v>
      </c>
      <c r="C460" s="38">
        <v>4.9499999999999697E-2</v>
      </c>
      <c r="D460" s="39">
        <v>2.3316062176165601E-2</v>
      </c>
      <c r="E460" s="37">
        <v>2.1150000000000002</v>
      </c>
      <c r="F460" s="37">
        <v>2.113</v>
      </c>
      <c r="G460" s="37">
        <v>2.1755</v>
      </c>
      <c r="H460" s="7">
        <v>121075081</v>
      </c>
      <c r="I460" s="37">
        <v>261650675.42750001</v>
      </c>
      <c r="J460" s="37">
        <v>2175531216.5619001</v>
      </c>
    </row>
    <row r="461" spans="1:10" x14ac:dyDescent="0.2">
      <c r="A461" s="36">
        <v>44928</v>
      </c>
      <c r="B461" s="37">
        <v>2.1230000000000002</v>
      </c>
      <c r="C461" s="38">
        <v>4.5000000000000401E-2</v>
      </c>
      <c r="D461" s="39">
        <v>2.1655437921078099E-2</v>
      </c>
      <c r="E461" s="37">
        <v>2.0910000000000002</v>
      </c>
      <c r="F461" s="37">
        <v>2.09</v>
      </c>
      <c r="G461" s="37">
        <v>2.1375000000000002</v>
      </c>
      <c r="H461" s="7">
        <v>71014244</v>
      </c>
      <c r="I461" s="37">
        <v>150639001.5975</v>
      </c>
      <c r="J461" s="37">
        <v>1913880541.1343999</v>
      </c>
    </row>
    <row r="462" spans="1:10" x14ac:dyDescent="0.2">
      <c r="A462" s="36">
        <v>44925</v>
      </c>
      <c r="B462" s="37">
        <v>2.0779999999999998</v>
      </c>
      <c r="C462" s="38">
        <v>-2.90000000000004E-2</v>
      </c>
      <c r="D462" s="39">
        <v>-1.3763644992881E-2</v>
      </c>
      <c r="E462" s="37">
        <v>2.0950000000000002</v>
      </c>
      <c r="F462" s="37">
        <v>2.0779999999999998</v>
      </c>
      <c r="G462" s="37">
        <v>2.1015000000000001</v>
      </c>
      <c r="H462" s="7">
        <v>38312976</v>
      </c>
      <c r="I462" s="37">
        <v>79929679.150000006</v>
      </c>
      <c r="J462" s="37">
        <v>1763241539.5369</v>
      </c>
    </row>
    <row r="463" spans="1:10" x14ac:dyDescent="0.2">
      <c r="A463" s="36">
        <v>44924</v>
      </c>
      <c r="B463" s="37">
        <v>2.1070000000000002</v>
      </c>
      <c r="C463" s="38">
        <v>2.6500000000000402E-2</v>
      </c>
      <c r="D463" s="39">
        <v>1.27373227589524E-2</v>
      </c>
      <c r="E463" s="37">
        <v>2.0779999999999998</v>
      </c>
      <c r="F463" s="37">
        <v>2.0670000000000002</v>
      </c>
      <c r="G463" s="37">
        <v>2.109</v>
      </c>
      <c r="H463" s="7">
        <v>56048058</v>
      </c>
      <c r="I463" s="37">
        <v>117313695.177</v>
      </c>
      <c r="J463" s="37">
        <v>1843171218.6868999</v>
      </c>
    </row>
    <row r="464" spans="1:10" x14ac:dyDescent="0.2">
      <c r="A464" s="36">
        <v>44923</v>
      </c>
      <c r="B464" s="37">
        <v>2.0804999999999998</v>
      </c>
      <c r="C464" s="38">
        <v>-1.5000000000000601E-3</v>
      </c>
      <c r="D464" s="39">
        <v>-7.2046109510089204E-4</v>
      </c>
      <c r="E464" s="37">
        <v>2.0914999999999999</v>
      </c>
      <c r="F464" s="37">
        <v>2.0745</v>
      </c>
      <c r="G464" s="37">
        <v>2.0924999999999998</v>
      </c>
      <c r="H464" s="7">
        <v>31436499</v>
      </c>
      <c r="I464" s="37">
        <v>65455987.909500003</v>
      </c>
      <c r="J464" s="37">
        <v>1725857523.5099001</v>
      </c>
    </row>
    <row r="465" spans="1:10" x14ac:dyDescent="0.2">
      <c r="A465" s="36">
        <v>44922</v>
      </c>
      <c r="B465" s="37">
        <v>2.0819999999999999</v>
      </c>
      <c r="C465" s="38">
        <v>-1.0500000000000001E-2</v>
      </c>
      <c r="D465" s="39">
        <v>-5.0179211469533799E-3</v>
      </c>
      <c r="E465" s="37">
        <v>2.11</v>
      </c>
      <c r="F465" s="37">
        <v>2.0779999999999998</v>
      </c>
      <c r="G465" s="37">
        <v>2.1114999999999999</v>
      </c>
      <c r="H465" s="7">
        <v>32080866</v>
      </c>
      <c r="I465" s="37">
        <v>67043613.603500001</v>
      </c>
      <c r="J465" s="37">
        <v>1791313511.4194</v>
      </c>
    </row>
    <row r="466" spans="1:10" x14ac:dyDescent="0.2">
      <c r="A466" s="36">
        <v>44918</v>
      </c>
      <c r="B466" s="37">
        <v>2.0924999999999998</v>
      </c>
      <c r="C466" s="38">
        <v>8.49999999999973E-3</v>
      </c>
      <c r="D466" s="39">
        <v>4.0786948176582197E-3</v>
      </c>
      <c r="E466" s="37">
        <v>2.09</v>
      </c>
      <c r="F466" s="37">
        <v>2.0825</v>
      </c>
      <c r="G466" s="37">
        <v>2.1015000000000001</v>
      </c>
      <c r="H466" s="7">
        <v>42830245</v>
      </c>
      <c r="I466" s="37">
        <v>89563448.376000002</v>
      </c>
      <c r="J466" s="37">
        <v>1858357125.0229001</v>
      </c>
    </row>
    <row r="467" spans="1:10" x14ac:dyDescent="0.2">
      <c r="A467" s="36">
        <v>44917</v>
      </c>
      <c r="B467" s="37">
        <v>2.0840000000000001</v>
      </c>
      <c r="C467" s="38">
        <v>-1.6499999999999699E-2</v>
      </c>
      <c r="D467" s="39">
        <v>-7.85527255415365E-3</v>
      </c>
      <c r="E467" s="37">
        <v>2.1074999999999999</v>
      </c>
      <c r="F467" s="37">
        <v>2.0764999999999998</v>
      </c>
      <c r="G467" s="37">
        <v>2.1179999999999999</v>
      </c>
      <c r="H467" s="7">
        <v>48170856</v>
      </c>
      <c r="I467" s="37">
        <v>100823535.2665</v>
      </c>
      <c r="J467" s="37">
        <v>1768793676.6468999</v>
      </c>
    </row>
    <row r="468" spans="1:10" x14ac:dyDescent="0.2">
      <c r="A468" s="36">
        <v>44916</v>
      </c>
      <c r="B468" s="37">
        <v>2.1004999999999998</v>
      </c>
      <c r="C468" s="38">
        <v>2.4999999999999901E-2</v>
      </c>
      <c r="D468" s="39">
        <v>1.2045290291495999E-2</v>
      </c>
      <c r="E468" s="37">
        <v>2.0874999999999999</v>
      </c>
      <c r="F468" s="37">
        <v>2.0609999999999999</v>
      </c>
      <c r="G468" s="37">
        <v>2.1059999999999999</v>
      </c>
      <c r="H468" s="7">
        <v>75415157</v>
      </c>
      <c r="I468" s="37">
        <v>157875068.0925</v>
      </c>
      <c r="J468" s="37">
        <v>1869617211.9133999</v>
      </c>
    </row>
    <row r="469" spans="1:10" x14ac:dyDescent="0.2">
      <c r="A469" s="36">
        <v>44915</v>
      </c>
      <c r="B469" s="37">
        <v>2.0754999999999999</v>
      </c>
      <c r="C469" s="38">
        <v>4.0999999999999898E-2</v>
      </c>
      <c r="D469" s="39">
        <v>2.0152371590071199E-2</v>
      </c>
      <c r="E469" s="37">
        <v>2.0179999999999998</v>
      </c>
      <c r="F469" s="37">
        <v>2.0059999999999998</v>
      </c>
      <c r="G469" s="37">
        <v>2.081</v>
      </c>
      <c r="H469" s="7">
        <v>79765159</v>
      </c>
      <c r="I469" s="37">
        <v>164178917.7755</v>
      </c>
      <c r="J469" s="37">
        <v>1711742143.8209</v>
      </c>
    </row>
    <row r="470" spans="1:10" x14ac:dyDescent="0.2">
      <c r="A470" s="36">
        <v>44914</v>
      </c>
      <c r="B470" s="37">
        <v>2.0345</v>
      </c>
      <c r="C470" s="38">
        <v>-2.3499999999999899E-2</v>
      </c>
      <c r="D470" s="39">
        <v>-1.1418853255587899E-2</v>
      </c>
      <c r="E470" s="37">
        <v>2.0550000000000002</v>
      </c>
      <c r="F470" s="37">
        <v>2.0335000000000001</v>
      </c>
      <c r="G470" s="37">
        <v>2.0649999999999999</v>
      </c>
      <c r="H470" s="7">
        <v>62883257</v>
      </c>
      <c r="I470" s="37">
        <v>128752942.50049999</v>
      </c>
      <c r="J470" s="37">
        <v>1547563226.0453999</v>
      </c>
    </row>
    <row r="471" spans="1:10" x14ac:dyDescent="0.2">
      <c r="A471" s="36">
        <v>44911</v>
      </c>
      <c r="B471" s="37">
        <v>2.0579999999999998</v>
      </c>
      <c r="C471" s="38">
        <v>6.3599999999999907E-2</v>
      </c>
      <c r="D471" s="39">
        <v>3.1889290012033597E-2</v>
      </c>
      <c r="E471" s="37">
        <v>1.998</v>
      </c>
      <c r="F471" s="37">
        <v>1.996</v>
      </c>
      <c r="G471" s="37">
        <v>2.0579999999999998</v>
      </c>
      <c r="H471" s="7">
        <v>226813113</v>
      </c>
      <c r="I471" s="37">
        <v>462207224.69569999</v>
      </c>
      <c r="J471" s="37">
        <v>1676316168.5459001</v>
      </c>
    </row>
    <row r="472" spans="1:10" x14ac:dyDescent="0.2">
      <c r="A472" s="36">
        <v>44910</v>
      </c>
      <c r="B472" s="37">
        <v>1.9944</v>
      </c>
      <c r="C472" s="38">
        <v>-9.3100000000000002E-2</v>
      </c>
      <c r="D472" s="39">
        <v>-4.4598802395209601E-2</v>
      </c>
      <c r="E472" s="37">
        <v>2.0745</v>
      </c>
      <c r="F472" s="37">
        <v>1.9944</v>
      </c>
      <c r="G472" s="37">
        <v>2.0834999999999999</v>
      </c>
      <c r="H472" s="7">
        <v>170520010</v>
      </c>
      <c r="I472" s="37">
        <v>343807155.41210002</v>
      </c>
      <c r="J472" s="37">
        <v>1214108943.8501999</v>
      </c>
    </row>
    <row r="473" spans="1:10" x14ac:dyDescent="0.2">
      <c r="A473" s="36">
        <v>44909</v>
      </c>
      <c r="B473" s="37">
        <v>2.0874999999999999</v>
      </c>
      <c r="C473" s="38">
        <v>-1.35000000000001E-2</v>
      </c>
      <c r="D473" s="39">
        <v>-6.4255116611137897E-3</v>
      </c>
      <c r="E473" s="37">
        <v>2.1</v>
      </c>
      <c r="F473" s="37">
        <v>2.0760000000000001</v>
      </c>
      <c r="G473" s="37">
        <v>2.1025</v>
      </c>
      <c r="H473" s="7">
        <v>55349996</v>
      </c>
      <c r="I473" s="37">
        <v>115510720.2815</v>
      </c>
      <c r="J473" s="37">
        <v>1557916099.2623</v>
      </c>
    </row>
    <row r="474" spans="1:10" x14ac:dyDescent="0.2">
      <c r="A474" s="36">
        <v>44908</v>
      </c>
      <c r="B474" s="37">
        <v>2.101</v>
      </c>
      <c r="C474" s="38">
        <v>3.2500000000000202E-2</v>
      </c>
      <c r="D474" s="39">
        <v>1.5711868503746802E-2</v>
      </c>
      <c r="E474" s="37">
        <v>2.0710000000000002</v>
      </c>
      <c r="F474" s="37">
        <v>2.0705</v>
      </c>
      <c r="G474" s="37">
        <v>2.1145</v>
      </c>
      <c r="H474" s="7">
        <v>91518771</v>
      </c>
      <c r="I474" s="37">
        <v>191607943.01899999</v>
      </c>
      <c r="J474" s="37">
        <v>1673426819.5438001</v>
      </c>
    </row>
    <row r="475" spans="1:10" x14ac:dyDescent="0.2">
      <c r="A475" s="36">
        <v>44907</v>
      </c>
      <c r="B475" s="37">
        <v>2.0684999999999998</v>
      </c>
      <c r="C475" s="38">
        <v>1.4999999999996099E-3</v>
      </c>
      <c r="D475" s="39">
        <v>7.2568940493450103E-4</v>
      </c>
      <c r="E475" s="37">
        <v>2.0655000000000001</v>
      </c>
      <c r="F475" s="37">
        <v>2.052</v>
      </c>
      <c r="G475" s="37">
        <v>2.0825</v>
      </c>
      <c r="H475" s="7">
        <v>53844332</v>
      </c>
      <c r="I475" s="37">
        <v>111319893.351</v>
      </c>
      <c r="J475" s="37">
        <v>1481818876.5248001</v>
      </c>
    </row>
    <row r="476" spans="1:10" x14ac:dyDescent="0.2">
      <c r="A476" s="36">
        <v>44904</v>
      </c>
      <c r="B476" s="37">
        <v>2.0670000000000002</v>
      </c>
      <c r="C476" s="38">
        <v>9.5000000000000605E-3</v>
      </c>
      <c r="D476" s="39">
        <v>4.6172539489672199E-3</v>
      </c>
      <c r="E476" s="37">
        <v>2.069</v>
      </c>
      <c r="F476" s="37">
        <v>2.0299999999999998</v>
      </c>
      <c r="G476" s="37">
        <v>2.08</v>
      </c>
      <c r="H476" s="7">
        <v>80145546</v>
      </c>
      <c r="I476" s="37">
        <v>165184939.95100001</v>
      </c>
      <c r="J476" s="37">
        <v>1370498983.1738</v>
      </c>
    </row>
    <row r="477" spans="1:10" x14ac:dyDescent="0.2">
      <c r="A477" s="36">
        <v>44903</v>
      </c>
      <c r="B477" s="37">
        <v>2.0575000000000001</v>
      </c>
      <c r="C477" s="38">
        <v>-4.0000000000000001E-3</v>
      </c>
      <c r="D477" s="39">
        <v>-1.94033470773709E-3</v>
      </c>
      <c r="E477" s="37">
        <v>2.0724999999999998</v>
      </c>
      <c r="F477" s="37">
        <v>2.048</v>
      </c>
      <c r="G477" s="37">
        <v>2.0750000000000002</v>
      </c>
      <c r="H477" s="7">
        <v>36678066</v>
      </c>
      <c r="I477" s="37">
        <v>75560729.998500004</v>
      </c>
      <c r="J477" s="37">
        <v>1205314043.2228</v>
      </c>
    </row>
    <row r="478" spans="1:10" x14ac:dyDescent="0.2">
      <c r="A478" s="36">
        <v>44902</v>
      </c>
      <c r="B478" s="37">
        <v>2.0615000000000001</v>
      </c>
      <c r="C478" s="38">
        <v>-4.9999999999998899E-3</v>
      </c>
      <c r="D478" s="39">
        <v>-2.4195499637067E-3</v>
      </c>
      <c r="E478" s="37">
        <v>2.0609999999999999</v>
      </c>
      <c r="F478" s="37">
        <v>2.0425</v>
      </c>
      <c r="G478" s="37">
        <v>2.0844999999999998</v>
      </c>
      <c r="H478" s="7">
        <v>68039781</v>
      </c>
      <c r="I478" s="37">
        <v>140540430.03349999</v>
      </c>
      <c r="J478" s="37">
        <v>1280874773.2212999</v>
      </c>
    </row>
    <row r="479" spans="1:10" x14ac:dyDescent="0.2">
      <c r="A479" s="36">
        <v>44901</v>
      </c>
      <c r="B479" s="37">
        <v>2.0665</v>
      </c>
      <c r="C479" s="38">
        <v>-1.2E-2</v>
      </c>
      <c r="D479" s="39">
        <v>-5.7733942747173498E-3</v>
      </c>
      <c r="E479" s="37">
        <v>2.0735000000000001</v>
      </c>
      <c r="F479" s="37">
        <v>2.0609999999999999</v>
      </c>
      <c r="G479" s="37">
        <v>2.0819999999999999</v>
      </c>
      <c r="H479" s="7">
        <v>80031246</v>
      </c>
      <c r="I479" s="37">
        <v>165716479.11000001</v>
      </c>
      <c r="J479" s="37">
        <v>1421415203.2548001</v>
      </c>
    </row>
    <row r="480" spans="1:10" x14ac:dyDescent="0.2">
      <c r="A480" s="36">
        <v>44900</v>
      </c>
      <c r="B480" s="37">
        <v>2.0785</v>
      </c>
      <c r="C480" s="38">
        <v>-1.7999999999999801E-2</v>
      </c>
      <c r="D480" s="39">
        <v>-8.5857381349867794E-3</v>
      </c>
      <c r="E480" s="37">
        <v>2.0960000000000001</v>
      </c>
      <c r="F480" s="37">
        <v>2.0764999999999998</v>
      </c>
      <c r="G480" s="37">
        <v>2.1070000000000002</v>
      </c>
      <c r="H480" s="7">
        <v>52775172</v>
      </c>
      <c r="I480" s="37">
        <v>110154802.10349999</v>
      </c>
      <c r="J480" s="37">
        <v>1587131682.3648</v>
      </c>
    </row>
    <row r="481" spans="1:10" x14ac:dyDescent="0.2">
      <c r="A481" s="36">
        <v>44897</v>
      </c>
      <c r="B481" s="37">
        <v>2.0964999999999998</v>
      </c>
      <c r="C481" s="38">
        <v>1.2E-2</v>
      </c>
      <c r="D481" s="39">
        <v>5.7567762053250199E-3</v>
      </c>
      <c r="E481" s="37">
        <v>2.0939999999999999</v>
      </c>
      <c r="F481" s="37">
        <v>2.069</v>
      </c>
      <c r="G481" s="37">
        <v>2.0994999999999999</v>
      </c>
      <c r="H481" s="7">
        <v>72507970</v>
      </c>
      <c r="I481" s="37">
        <v>151542155.24399999</v>
      </c>
      <c r="J481" s="37">
        <v>1697286484.4683001</v>
      </c>
    </row>
    <row r="482" spans="1:10" x14ac:dyDescent="0.2">
      <c r="A482" s="36">
        <v>44896</v>
      </c>
      <c r="B482" s="37">
        <v>2.0844999999999998</v>
      </c>
      <c r="C482" s="38">
        <v>-3.7500000000000103E-2</v>
      </c>
      <c r="D482" s="39">
        <v>-1.76720075400566E-2</v>
      </c>
      <c r="E482" s="37">
        <v>2.1345000000000001</v>
      </c>
      <c r="F482" s="37">
        <v>2.0779999999999998</v>
      </c>
      <c r="G482" s="37">
        <v>2.1395</v>
      </c>
      <c r="H482" s="7">
        <v>115091167</v>
      </c>
      <c r="I482" s="37">
        <v>241630112.3705</v>
      </c>
      <c r="J482" s="37">
        <v>1545744329.2242999</v>
      </c>
    </row>
    <row r="483" spans="1:10" x14ac:dyDescent="0.2">
      <c r="A483" s="36">
        <v>44895</v>
      </c>
      <c r="B483" s="37">
        <v>2.1219999999999999</v>
      </c>
      <c r="C483" s="38">
        <v>-1.25000000000002E-2</v>
      </c>
      <c r="D483" s="39">
        <v>-5.8561724057157099E-3</v>
      </c>
      <c r="E483" s="37">
        <v>2.1459999999999999</v>
      </c>
      <c r="F483" s="37">
        <v>2.1179999999999999</v>
      </c>
      <c r="G483" s="37">
        <v>2.1585000000000001</v>
      </c>
      <c r="H483" s="7">
        <v>109846067</v>
      </c>
      <c r="I483" s="37">
        <v>233986594.208</v>
      </c>
      <c r="J483" s="37">
        <v>1787374441.5948</v>
      </c>
    </row>
    <row r="484" spans="1:10" x14ac:dyDescent="0.2">
      <c r="A484" s="36">
        <v>44894</v>
      </c>
      <c r="B484" s="37">
        <v>2.1345000000000001</v>
      </c>
      <c r="C484" s="38">
        <v>1.8499999999999999E-2</v>
      </c>
      <c r="D484" s="39">
        <v>8.7429111531190703E-3</v>
      </c>
      <c r="E484" s="37">
        <v>2.1269999999999998</v>
      </c>
      <c r="F484" s="37">
        <v>2.0880000000000001</v>
      </c>
      <c r="G484" s="37">
        <v>2.1415000000000002</v>
      </c>
      <c r="H484" s="7">
        <v>75789759</v>
      </c>
      <c r="I484" s="37">
        <v>160641240.42199999</v>
      </c>
      <c r="J484" s="37">
        <v>2021361035.8027999</v>
      </c>
    </row>
    <row r="485" spans="1:10" x14ac:dyDescent="0.2">
      <c r="A485" s="36">
        <v>44893</v>
      </c>
      <c r="B485" s="37">
        <v>2.1160000000000001</v>
      </c>
      <c r="C485" s="38">
        <v>-4.2500000000000003E-2</v>
      </c>
      <c r="D485" s="39">
        <v>-1.96895992587445E-2</v>
      </c>
      <c r="E485" s="37">
        <v>2.149</v>
      </c>
      <c r="F485" s="37">
        <v>2.1160000000000001</v>
      </c>
      <c r="G485" s="37">
        <v>2.149</v>
      </c>
      <c r="H485" s="7">
        <v>72652035</v>
      </c>
      <c r="I485" s="37">
        <v>154600890.91749999</v>
      </c>
      <c r="J485" s="37">
        <v>1860719795.3808</v>
      </c>
    </row>
    <row r="486" spans="1:10" x14ac:dyDescent="0.2">
      <c r="A486" s="36">
        <v>44890</v>
      </c>
      <c r="B486" s="37">
        <v>2.1585000000000001</v>
      </c>
      <c r="C486" s="38">
        <v>-1.5000000000000601E-3</v>
      </c>
      <c r="D486" s="39">
        <v>-6.9444444444447103E-4</v>
      </c>
      <c r="E486" s="37">
        <v>2.1585000000000001</v>
      </c>
      <c r="F486" s="37">
        <v>2.1475</v>
      </c>
      <c r="G486" s="37">
        <v>2.173</v>
      </c>
      <c r="H486" s="7">
        <v>51843429</v>
      </c>
      <c r="I486" s="37">
        <v>111868195.348</v>
      </c>
      <c r="J486" s="37">
        <v>2015320686.2983</v>
      </c>
    </row>
    <row r="487" spans="1:10" x14ac:dyDescent="0.2">
      <c r="A487" s="36">
        <v>44889</v>
      </c>
      <c r="B487" s="37">
        <v>2.16</v>
      </c>
      <c r="C487" s="38">
        <v>1.55000000000003E-2</v>
      </c>
      <c r="D487" s="39">
        <v>7.2277920261134502E-3</v>
      </c>
      <c r="E487" s="37">
        <v>2.1524999999999999</v>
      </c>
      <c r="F487" s="37">
        <v>2.145</v>
      </c>
      <c r="G487" s="37">
        <v>2.1625000000000001</v>
      </c>
      <c r="H487" s="7">
        <v>53336451</v>
      </c>
      <c r="I487" s="37">
        <v>114946819.6525</v>
      </c>
      <c r="J487" s="37">
        <v>2127188881.6463001</v>
      </c>
    </row>
    <row r="488" spans="1:10" x14ac:dyDescent="0.2">
      <c r="A488" s="36">
        <v>44888</v>
      </c>
      <c r="B488" s="37">
        <v>2.1444999999999999</v>
      </c>
      <c r="C488" s="38">
        <v>-1.6E-2</v>
      </c>
      <c r="D488" s="39">
        <v>-7.4056931265910697E-3</v>
      </c>
      <c r="E488" s="37">
        <v>2.1619999999999999</v>
      </c>
      <c r="F488" s="37">
        <v>2.129</v>
      </c>
      <c r="G488" s="37">
        <v>2.1669999999999998</v>
      </c>
      <c r="H488" s="7">
        <v>77655565</v>
      </c>
      <c r="I488" s="37">
        <v>167015396.176</v>
      </c>
      <c r="J488" s="37">
        <v>2012242061.9937999</v>
      </c>
    </row>
    <row r="489" spans="1:10" x14ac:dyDescent="0.2">
      <c r="A489" s="36">
        <v>44887</v>
      </c>
      <c r="B489" s="37">
        <v>2.1604999999999999</v>
      </c>
      <c r="C489" s="38">
        <v>1.9499999999999899E-2</v>
      </c>
      <c r="D489" s="39">
        <v>9.10789350770661E-3</v>
      </c>
      <c r="E489" s="37">
        <v>2.1459999999999999</v>
      </c>
      <c r="F489" s="37">
        <v>2.1389999999999998</v>
      </c>
      <c r="G489" s="37">
        <v>2.173</v>
      </c>
      <c r="H489" s="7">
        <v>71148305</v>
      </c>
      <c r="I489" s="37">
        <v>153660866.38299999</v>
      </c>
      <c r="J489" s="37">
        <v>2179257458.1697998</v>
      </c>
    </row>
    <row r="490" spans="1:10" x14ac:dyDescent="0.2">
      <c r="A490" s="36">
        <v>44886</v>
      </c>
      <c r="B490" s="37">
        <v>2.141</v>
      </c>
      <c r="C490" s="38">
        <v>-7.5499999999999901E-2</v>
      </c>
      <c r="D490" s="39">
        <v>-3.4062711482066299E-2</v>
      </c>
      <c r="E490" s="37">
        <v>2.1905000000000001</v>
      </c>
      <c r="F490" s="37">
        <v>2.1364999999999998</v>
      </c>
      <c r="G490" s="37">
        <v>2.1960000000000002</v>
      </c>
      <c r="H490" s="7">
        <v>121819037</v>
      </c>
      <c r="I490" s="37">
        <v>262670285.78200001</v>
      </c>
      <c r="J490" s="37">
        <v>2025596591.7867999</v>
      </c>
    </row>
    <row r="491" spans="1:10" x14ac:dyDescent="0.2">
      <c r="A491" s="36">
        <v>44883</v>
      </c>
      <c r="B491" s="37">
        <v>2.2164999999999999</v>
      </c>
      <c r="C491" s="38">
        <v>3.85E-2</v>
      </c>
      <c r="D491" s="39">
        <v>1.76767676767677E-2</v>
      </c>
      <c r="E491" s="37">
        <v>2.1850000000000001</v>
      </c>
      <c r="F491" s="37">
        <v>2.1785000000000001</v>
      </c>
      <c r="G491" s="37">
        <v>2.2174999999999998</v>
      </c>
      <c r="H491" s="7">
        <v>144857617</v>
      </c>
      <c r="I491" s="37">
        <v>319101444.88150001</v>
      </c>
      <c r="J491" s="37">
        <v>2288266877.5688</v>
      </c>
    </row>
    <row r="492" spans="1:10" x14ac:dyDescent="0.2">
      <c r="A492" s="36">
        <v>44882</v>
      </c>
      <c r="B492" s="37">
        <v>2.1779999999999999</v>
      </c>
      <c r="C492" s="38">
        <v>-1.25000000000002E-2</v>
      </c>
      <c r="D492" s="39">
        <v>-5.7064597123945102E-3</v>
      </c>
      <c r="E492" s="37">
        <v>2.1989999999999998</v>
      </c>
      <c r="F492" s="37">
        <v>2.1465000000000001</v>
      </c>
      <c r="G492" s="37">
        <v>2.2044999999999999</v>
      </c>
      <c r="H492" s="7">
        <v>125057831</v>
      </c>
      <c r="I492" s="37">
        <v>271622796.65649998</v>
      </c>
      <c r="J492" s="37">
        <v>1969165432.6873</v>
      </c>
    </row>
    <row r="493" spans="1:10" x14ac:dyDescent="0.2">
      <c r="A493" s="36">
        <v>44881</v>
      </c>
      <c r="B493" s="37">
        <v>2.1905000000000001</v>
      </c>
      <c r="C493" s="38">
        <v>5.0000000000016698E-4</v>
      </c>
      <c r="D493" s="39">
        <v>2.2831050228318099E-4</v>
      </c>
      <c r="E493" s="37">
        <v>2.181</v>
      </c>
      <c r="F493" s="37">
        <v>2.1795</v>
      </c>
      <c r="G493" s="37">
        <v>2.1985000000000001</v>
      </c>
      <c r="H493" s="7">
        <v>83941488</v>
      </c>
      <c r="I493" s="37">
        <v>183842197.93599999</v>
      </c>
      <c r="J493" s="37">
        <v>2240788229.3438001</v>
      </c>
    </row>
    <row r="494" spans="1:10" x14ac:dyDescent="0.2">
      <c r="A494" s="36">
        <v>44880</v>
      </c>
      <c r="B494" s="37">
        <v>2.19</v>
      </c>
      <c r="C494" s="38">
        <v>3.49999999999984E-3</v>
      </c>
      <c r="D494" s="39">
        <v>1.60073176309162E-3</v>
      </c>
      <c r="E494" s="37">
        <v>2.194</v>
      </c>
      <c r="F494" s="37">
        <v>2.1585000000000001</v>
      </c>
      <c r="G494" s="37">
        <v>2.2040000000000002</v>
      </c>
      <c r="H494" s="7">
        <v>98330604</v>
      </c>
      <c r="I494" s="37">
        <v>214341022.51949999</v>
      </c>
      <c r="J494" s="37">
        <v>2056946031.4078</v>
      </c>
    </row>
    <row r="495" spans="1:10" x14ac:dyDescent="0.2">
      <c r="A495" s="36">
        <v>44879</v>
      </c>
      <c r="B495" s="37">
        <v>2.1865000000000001</v>
      </c>
      <c r="C495" s="38">
        <v>2.60000000000002E-2</v>
      </c>
      <c r="D495" s="39">
        <v>1.2034251330710601E-2</v>
      </c>
      <c r="E495" s="37">
        <v>2.17</v>
      </c>
      <c r="F495" s="37">
        <v>2.161</v>
      </c>
      <c r="G495" s="37">
        <v>2.1949999999999998</v>
      </c>
      <c r="H495" s="7">
        <v>76484948</v>
      </c>
      <c r="I495" s="37">
        <v>166801308.1595</v>
      </c>
      <c r="J495" s="37">
        <v>1842605008.8882999</v>
      </c>
    </row>
    <row r="496" spans="1:10" x14ac:dyDescent="0.2">
      <c r="A496" s="36">
        <v>44876</v>
      </c>
      <c r="B496" s="37">
        <v>2.1604999999999999</v>
      </c>
      <c r="C496" s="38">
        <v>-1.6500000000000199E-2</v>
      </c>
      <c r="D496" s="39">
        <v>-7.5792374827745399E-3</v>
      </c>
      <c r="E496" s="37">
        <v>2.1819999999999999</v>
      </c>
      <c r="F496" s="37">
        <v>2.157</v>
      </c>
      <c r="G496" s="37">
        <v>2.1880000000000002</v>
      </c>
      <c r="H496" s="7">
        <v>106813879</v>
      </c>
      <c r="I496" s="37">
        <v>232003960.9325</v>
      </c>
      <c r="J496" s="37">
        <v>1675803700.7288001</v>
      </c>
    </row>
    <row r="497" spans="1:10" x14ac:dyDescent="0.2">
      <c r="A497" s="36">
        <v>44875</v>
      </c>
      <c r="B497" s="37">
        <v>2.177</v>
      </c>
      <c r="C497" s="38">
        <v>2.30000000000001E-2</v>
      </c>
      <c r="D497" s="39">
        <v>1.06778087279481E-2</v>
      </c>
      <c r="E497" s="37">
        <v>2.1419999999999999</v>
      </c>
      <c r="F497" s="37">
        <v>2.141</v>
      </c>
      <c r="G497" s="37">
        <v>2.2080000000000002</v>
      </c>
      <c r="H497" s="7">
        <v>131918597</v>
      </c>
      <c r="I497" s="37">
        <v>287597118.74150002</v>
      </c>
      <c r="J497" s="37">
        <v>1907807661.6612999</v>
      </c>
    </row>
    <row r="498" spans="1:10" x14ac:dyDescent="0.2">
      <c r="A498" s="36">
        <v>44874</v>
      </c>
      <c r="B498" s="37">
        <v>2.1539999999999999</v>
      </c>
      <c r="C498" s="38">
        <v>5.9999999999997798E-3</v>
      </c>
      <c r="D498" s="39">
        <v>2.79329608938537E-3</v>
      </c>
      <c r="E498" s="37">
        <v>2.16</v>
      </c>
      <c r="F498" s="37">
        <v>2.133</v>
      </c>
      <c r="G498" s="37">
        <v>2.1800000000000002</v>
      </c>
      <c r="H498" s="7">
        <v>96235146</v>
      </c>
      <c r="I498" s="37">
        <v>207504076.85299999</v>
      </c>
      <c r="J498" s="37">
        <v>1620210542.9198</v>
      </c>
    </row>
    <row r="499" spans="1:10" x14ac:dyDescent="0.2">
      <c r="A499" s="36">
        <v>44873</v>
      </c>
      <c r="B499" s="37">
        <v>2.1480000000000001</v>
      </c>
      <c r="C499" s="38">
        <v>1.90000000000001E-2</v>
      </c>
      <c r="D499" s="39">
        <v>8.9243776420855504E-3</v>
      </c>
      <c r="E499" s="37">
        <v>2.1280000000000001</v>
      </c>
      <c r="F499" s="37">
        <v>2.1234999999999999</v>
      </c>
      <c r="G499" s="37">
        <v>2.157</v>
      </c>
      <c r="H499" s="7">
        <v>100214488</v>
      </c>
      <c r="I499" s="37">
        <v>214472399.44549999</v>
      </c>
      <c r="J499" s="37">
        <v>1412706466.0668001</v>
      </c>
    </row>
    <row r="500" spans="1:10" x14ac:dyDescent="0.2">
      <c r="A500" s="36">
        <v>44872</v>
      </c>
      <c r="B500" s="37">
        <v>2.129</v>
      </c>
      <c r="C500" s="38">
        <v>6.4000000000000098E-2</v>
      </c>
      <c r="D500" s="39">
        <v>3.0992736077481899E-2</v>
      </c>
      <c r="E500" s="37">
        <v>2.06</v>
      </c>
      <c r="F500" s="37">
        <v>2.0554999999999999</v>
      </c>
      <c r="G500" s="37">
        <v>2.1315</v>
      </c>
      <c r="H500" s="7">
        <v>157498582</v>
      </c>
      <c r="I500" s="37">
        <v>332574470.70450002</v>
      </c>
      <c r="J500" s="37">
        <v>1198234066.6213</v>
      </c>
    </row>
    <row r="501" spans="1:10" x14ac:dyDescent="0.2">
      <c r="A501" s="36">
        <v>44869</v>
      </c>
      <c r="B501" s="37">
        <v>2.0649999999999999</v>
      </c>
      <c r="C501" s="38">
        <v>9.5399999999999902E-2</v>
      </c>
      <c r="D501" s="39">
        <v>4.8436230706742398E-2</v>
      </c>
      <c r="E501" s="37">
        <v>1.9870000000000001</v>
      </c>
      <c r="F501" s="37">
        <v>1.964</v>
      </c>
      <c r="G501" s="37">
        <v>2.0735000000000001</v>
      </c>
      <c r="H501" s="7">
        <v>219296454</v>
      </c>
      <c r="I501" s="37">
        <v>443531082.87339997</v>
      </c>
      <c r="J501" s="37">
        <v>865659595.91680002</v>
      </c>
    </row>
    <row r="502" spans="1:10" x14ac:dyDescent="0.2">
      <c r="A502" s="36">
        <v>44868</v>
      </c>
      <c r="B502" s="37">
        <v>1.9696</v>
      </c>
      <c r="C502" s="38">
        <v>2.4799999999999899E-2</v>
      </c>
      <c r="D502" s="39">
        <v>1.27519539284245E-2</v>
      </c>
      <c r="E502" s="37">
        <v>1.9296</v>
      </c>
      <c r="F502" s="37">
        <v>1.9254</v>
      </c>
      <c r="G502" s="37">
        <v>1.97</v>
      </c>
      <c r="H502" s="7">
        <v>78538491</v>
      </c>
      <c r="I502" s="37">
        <v>153505048.25760001</v>
      </c>
      <c r="J502" s="37">
        <v>422128513.04339999</v>
      </c>
    </row>
    <row r="503" spans="1:10" x14ac:dyDescent="0.2">
      <c r="A503" s="36">
        <v>44867</v>
      </c>
      <c r="B503" s="37">
        <v>1.9448000000000001</v>
      </c>
      <c r="C503" s="38">
        <v>-3.99999999999956E-4</v>
      </c>
      <c r="D503" s="39">
        <v>-2.0563438206865899E-4</v>
      </c>
      <c r="E503" s="37">
        <v>1.9568000000000001</v>
      </c>
      <c r="F503" s="37">
        <v>1.9303999999999999</v>
      </c>
      <c r="G503" s="37">
        <v>1.9610000000000001</v>
      </c>
      <c r="H503" s="7">
        <v>88958984</v>
      </c>
      <c r="I503" s="37">
        <v>173058786.91940001</v>
      </c>
      <c r="J503" s="37">
        <v>268623464.78579998</v>
      </c>
    </row>
    <row r="504" spans="1:10" x14ac:dyDescent="0.2">
      <c r="A504" s="36">
        <v>44866</v>
      </c>
      <c r="B504" s="37">
        <v>1.9452</v>
      </c>
      <c r="C504" s="38">
        <v>1.6199999999999999E-2</v>
      </c>
      <c r="D504" s="39">
        <v>8.3981337480559803E-3</v>
      </c>
      <c r="E504" s="37">
        <v>1.94</v>
      </c>
      <c r="F504" s="37">
        <v>1.9368000000000001</v>
      </c>
      <c r="G504" s="37">
        <v>1.9698</v>
      </c>
      <c r="H504" s="7">
        <v>98268491</v>
      </c>
      <c r="I504" s="37">
        <v>191929337.50080001</v>
      </c>
      <c r="J504" s="37">
        <v>441682251.70520002</v>
      </c>
    </row>
    <row r="505" spans="1:10" x14ac:dyDescent="0.2">
      <c r="A505" s="36">
        <v>44865</v>
      </c>
      <c r="B505" s="37">
        <v>1.929</v>
      </c>
      <c r="C505" s="38">
        <v>2.3800000000000002E-2</v>
      </c>
      <c r="D505" s="39">
        <v>1.24921268108335E-2</v>
      </c>
      <c r="E505" s="37">
        <v>1.9108000000000001</v>
      </c>
      <c r="F505" s="37">
        <v>1.9056</v>
      </c>
      <c r="G505" s="37">
        <v>1.9343999999999999</v>
      </c>
      <c r="H505" s="7">
        <v>105445312</v>
      </c>
      <c r="I505" s="37">
        <v>202960108.60879999</v>
      </c>
      <c r="J505" s="37">
        <v>249752914.2044</v>
      </c>
    </row>
    <row r="506" spans="1:10" x14ac:dyDescent="0.2">
      <c r="A506" s="36">
        <v>44862</v>
      </c>
      <c r="B506" s="37">
        <v>1.9052</v>
      </c>
      <c r="C506" s="38">
        <v>-5.9999999999993403E-4</v>
      </c>
      <c r="D506" s="39">
        <v>-3.1482841851187599E-4</v>
      </c>
      <c r="E506" s="37">
        <v>1.89</v>
      </c>
      <c r="F506" s="37">
        <v>1.8684000000000001</v>
      </c>
      <c r="G506" s="37">
        <v>1.9086000000000001</v>
      </c>
      <c r="H506" s="7">
        <v>82677358</v>
      </c>
      <c r="I506" s="37">
        <v>156294722.59299999</v>
      </c>
      <c r="J506" s="37">
        <v>46792805.595600098</v>
      </c>
    </row>
    <row r="507" spans="1:10" x14ac:dyDescent="0.2">
      <c r="A507" s="36">
        <v>44861</v>
      </c>
      <c r="B507" s="37">
        <v>1.9057999999999999</v>
      </c>
      <c r="C507" s="38">
        <v>0.04</v>
      </c>
      <c r="D507" s="39">
        <v>2.1438525029478E-2</v>
      </c>
      <c r="E507" s="37">
        <v>1.8624000000000001</v>
      </c>
      <c r="F507" s="37">
        <v>1.8378000000000001</v>
      </c>
      <c r="G507" s="37">
        <v>1.9057999999999999</v>
      </c>
      <c r="H507" s="7">
        <v>138276464</v>
      </c>
      <c r="I507" s="37">
        <v>259738324.2696</v>
      </c>
      <c r="J507" s="37">
        <v>203087528.1886</v>
      </c>
    </row>
    <row r="508" spans="1:10" x14ac:dyDescent="0.2">
      <c r="A508" s="36">
        <v>44860</v>
      </c>
      <c r="B508" s="37">
        <v>1.8657999999999999</v>
      </c>
      <c r="C508" s="38">
        <v>1.19999999999987E-3</v>
      </c>
      <c r="D508" s="39">
        <v>6.4356966641631902E-4</v>
      </c>
      <c r="E508" s="37">
        <v>1.87</v>
      </c>
      <c r="F508" s="37">
        <v>1.8424</v>
      </c>
      <c r="G508" s="37">
        <v>1.8794</v>
      </c>
      <c r="H508" s="7">
        <v>82374382</v>
      </c>
      <c r="I508" s="37">
        <v>153859939.70680001</v>
      </c>
      <c r="J508" s="37">
        <v>-56650796.080999903</v>
      </c>
    </row>
    <row r="509" spans="1:10" x14ac:dyDescent="0.2">
      <c r="A509" s="36">
        <v>44859</v>
      </c>
      <c r="B509" s="37">
        <v>1.8646</v>
      </c>
      <c r="C509" s="38">
        <v>8.8000000000001393E-3</v>
      </c>
      <c r="D509" s="39">
        <v>4.7418902899020099E-3</v>
      </c>
      <c r="E509" s="37">
        <v>1.8684000000000001</v>
      </c>
      <c r="F509" s="37">
        <v>1.8240000000000001</v>
      </c>
      <c r="G509" s="37">
        <v>1.8720000000000001</v>
      </c>
      <c r="H509" s="7">
        <v>86459969</v>
      </c>
      <c r="I509" s="37">
        <v>160044793.32300001</v>
      </c>
      <c r="J509" s="37">
        <v>-210510735.78780001</v>
      </c>
    </row>
    <row r="510" spans="1:10" x14ac:dyDescent="0.2">
      <c r="A510" s="36">
        <v>44858</v>
      </c>
      <c r="B510" s="37">
        <v>1.8557999999999999</v>
      </c>
      <c r="C510" s="38">
        <v>2.8199999999999999E-2</v>
      </c>
      <c r="D510" s="39">
        <v>1.5430072225869999E-2</v>
      </c>
      <c r="E510" s="37">
        <v>1.84</v>
      </c>
      <c r="F510" s="37">
        <v>1.823</v>
      </c>
      <c r="G510" s="37">
        <v>1.8697999999999999</v>
      </c>
      <c r="H510" s="7">
        <v>81163074</v>
      </c>
      <c r="I510" s="37">
        <v>150320022.50139999</v>
      </c>
      <c r="J510" s="37">
        <v>-370555529.11080003</v>
      </c>
    </row>
    <row r="511" spans="1:10" x14ac:dyDescent="0.2">
      <c r="A511" s="36">
        <v>44855</v>
      </c>
      <c r="B511" s="37">
        <v>1.8275999999999999</v>
      </c>
      <c r="C511" s="38">
        <v>-1.40000000000007E-3</v>
      </c>
      <c r="D511" s="39">
        <v>-7.6544559868784497E-4</v>
      </c>
      <c r="E511" s="37">
        <v>1.8064</v>
      </c>
      <c r="F511" s="37">
        <v>1.7931999999999999</v>
      </c>
      <c r="G511" s="37">
        <v>1.8338000000000001</v>
      </c>
      <c r="H511" s="7">
        <v>77546049</v>
      </c>
      <c r="I511" s="37">
        <v>140660895.85519999</v>
      </c>
      <c r="J511" s="37">
        <v>-520875551.61220002</v>
      </c>
    </row>
    <row r="512" spans="1:10" x14ac:dyDescent="0.2">
      <c r="A512" s="36">
        <v>44854</v>
      </c>
      <c r="B512" s="37">
        <v>1.829</v>
      </c>
      <c r="C512" s="38">
        <v>3.7399999999999899E-2</v>
      </c>
      <c r="D512" s="39">
        <v>2.0875195356106199E-2</v>
      </c>
      <c r="E512" s="37">
        <v>1.784</v>
      </c>
      <c r="F512" s="37">
        <v>1.7749999999999999</v>
      </c>
      <c r="G512" s="37">
        <v>1.8346</v>
      </c>
      <c r="H512" s="7">
        <v>69463594</v>
      </c>
      <c r="I512" s="37">
        <v>125898764.2052</v>
      </c>
      <c r="J512" s="37">
        <v>-380214655.75700003</v>
      </c>
    </row>
    <row r="513" spans="1:10" x14ac:dyDescent="0.2">
      <c r="A513" s="36">
        <v>44853</v>
      </c>
      <c r="B513" s="37">
        <v>1.7916000000000001</v>
      </c>
      <c r="C513" s="38">
        <v>-1.1199999999999899E-2</v>
      </c>
      <c r="D513" s="39">
        <v>-6.21255824273346E-3</v>
      </c>
      <c r="E513" s="37">
        <v>1.8073999999999999</v>
      </c>
      <c r="F513" s="37">
        <v>1.7916000000000001</v>
      </c>
      <c r="G513" s="37">
        <v>1.8282</v>
      </c>
      <c r="H513" s="7">
        <v>71670451</v>
      </c>
      <c r="I513" s="37">
        <v>129341613.17039999</v>
      </c>
      <c r="J513" s="37">
        <v>-506113419.96219999</v>
      </c>
    </row>
    <row r="514" spans="1:10" x14ac:dyDescent="0.2">
      <c r="A514" s="36">
        <v>44852</v>
      </c>
      <c r="B514" s="37">
        <v>1.8028</v>
      </c>
      <c r="C514" s="38">
        <v>5.9799999999999902E-2</v>
      </c>
      <c r="D514" s="39">
        <v>3.4308663224325797E-2</v>
      </c>
      <c r="E514" s="37">
        <v>1.7649999999999999</v>
      </c>
      <c r="F514" s="37">
        <v>1.7622</v>
      </c>
      <c r="G514" s="37">
        <v>1.8236000000000001</v>
      </c>
      <c r="H514" s="7">
        <v>123182091</v>
      </c>
      <c r="I514" s="37">
        <v>221789815.31380001</v>
      </c>
      <c r="J514" s="37">
        <v>-376771806.79180002</v>
      </c>
    </row>
    <row r="515" spans="1:10" x14ac:dyDescent="0.2">
      <c r="A515" s="36">
        <v>44851</v>
      </c>
      <c r="B515" s="37">
        <v>1.7430000000000001</v>
      </c>
      <c r="C515" s="38">
        <v>3.06000000000002E-2</v>
      </c>
      <c r="D515" s="39">
        <v>1.78696566222846E-2</v>
      </c>
      <c r="E515" s="37">
        <v>1.722</v>
      </c>
      <c r="F515" s="37">
        <v>1.7088000000000001</v>
      </c>
      <c r="G515" s="37">
        <v>1.7432000000000001</v>
      </c>
      <c r="H515" s="7">
        <v>77303862</v>
      </c>
      <c r="I515" s="37">
        <v>133808647.6076</v>
      </c>
      <c r="J515" s="37">
        <v>-598561622.1056</v>
      </c>
    </row>
    <row r="516" spans="1:10" x14ac:dyDescent="0.2">
      <c r="A516" s="36">
        <v>44848</v>
      </c>
      <c r="B516" s="37">
        <v>1.7123999999999999</v>
      </c>
      <c r="C516" s="38">
        <v>6.0000000000000097E-3</v>
      </c>
      <c r="D516" s="39">
        <v>3.5161744022503502E-3</v>
      </c>
      <c r="E516" s="37">
        <v>1.74</v>
      </c>
      <c r="F516" s="37">
        <v>1.7123999999999999</v>
      </c>
      <c r="G516" s="37">
        <v>1.7516</v>
      </c>
      <c r="H516" s="7">
        <v>112832505</v>
      </c>
      <c r="I516" s="37">
        <v>195557351.29139999</v>
      </c>
      <c r="J516" s="37">
        <v>-732370269.71319997</v>
      </c>
    </row>
    <row r="517" spans="1:10" x14ac:dyDescent="0.2">
      <c r="A517" s="36">
        <v>44847</v>
      </c>
      <c r="B517" s="37">
        <v>1.7063999999999999</v>
      </c>
      <c r="C517" s="38">
        <v>3.0999999999999899E-2</v>
      </c>
      <c r="D517" s="39">
        <v>1.85030440491822E-2</v>
      </c>
      <c r="E517" s="37">
        <v>1.6601999999999999</v>
      </c>
      <c r="F517" s="37">
        <v>1.6574</v>
      </c>
      <c r="G517" s="37">
        <v>1.7192000000000001</v>
      </c>
      <c r="H517" s="7">
        <v>100175203</v>
      </c>
      <c r="I517" s="37">
        <v>169326546.77200001</v>
      </c>
      <c r="J517" s="37">
        <v>-927927621.00460005</v>
      </c>
    </row>
    <row r="518" spans="1:10" x14ac:dyDescent="0.2">
      <c r="A518" s="36">
        <v>44846</v>
      </c>
      <c r="B518" s="37">
        <v>1.6754</v>
      </c>
      <c r="C518" s="38">
        <v>-0.02</v>
      </c>
      <c r="D518" s="39">
        <v>-1.17966261649168E-2</v>
      </c>
      <c r="E518" s="37">
        <v>1.696</v>
      </c>
      <c r="F518" s="37">
        <v>1.6539999999999999</v>
      </c>
      <c r="G518" s="37">
        <v>1.6968000000000001</v>
      </c>
      <c r="H518" s="7">
        <v>72636175</v>
      </c>
      <c r="I518" s="37">
        <v>121463740.8364</v>
      </c>
      <c r="J518" s="37">
        <v>-1097254167.7765999</v>
      </c>
    </row>
    <row r="519" spans="1:10" x14ac:dyDescent="0.2">
      <c r="A519" s="36">
        <v>44845</v>
      </c>
      <c r="B519" s="37">
        <v>1.6954</v>
      </c>
      <c r="C519" s="38">
        <v>-1.2200000000000001E-2</v>
      </c>
      <c r="D519" s="39">
        <v>-7.1445303349730602E-3</v>
      </c>
      <c r="E519" s="37">
        <v>1.6898</v>
      </c>
      <c r="F519" s="37">
        <v>1.6586000000000001</v>
      </c>
      <c r="G519" s="37">
        <v>1.7063999999999999</v>
      </c>
      <c r="H519" s="7">
        <v>102353887</v>
      </c>
      <c r="I519" s="37">
        <v>172530492.91760001</v>
      </c>
      <c r="J519" s="37">
        <v>-975790426.94019997</v>
      </c>
    </row>
    <row r="520" spans="1:10" x14ac:dyDescent="0.2">
      <c r="A520" s="36">
        <v>44844</v>
      </c>
      <c r="B520" s="37">
        <v>1.7076</v>
      </c>
      <c r="C520" s="38">
        <v>2E-3</v>
      </c>
      <c r="D520" s="39">
        <v>1.17260787992495E-3</v>
      </c>
      <c r="E520" s="37">
        <v>1.694</v>
      </c>
      <c r="F520" s="37">
        <v>1.6926000000000001</v>
      </c>
      <c r="G520" s="37">
        <v>1.7250000000000001</v>
      </c>
      <c r="H520" s="7">
        <v>65328858</v>
      </c>
      <c r="I520" s="37">
        <v>111556011.3204</v>
      </c>
      <c r="J520" s="37">
        <v>-803259934.02260005</v>
      </c>
    </row>
    <row r="521" spans="1:10" x14ac:dyDescent="0.2">
      <c r="A521" s="36">
        <v>44841</v>
      </c>
      <c r="B521" s="37">
        <v>1.7056</v>
      </c>
      <c r="C521" s="38">
        <v>-6.5999999999999401E-3</v>
      </c>
      <c r="D521" s="39">
        <v>-3.8546898726783902E-3</v>
      </c>
      <c r="E521" s="37">
        <v>1.7012</v>
      </c>
      <c r="F521" s="37">
        <v>1.6990000000000001</v>
      </c>
      <c r="G521" s="37">
        <v>1.7356</v>
      </c>
      <c r="H521" s="7">
        <v>94278325</v>
      </c>
      <c r="I521" s="37">
        <v>161737148.56580001</v>
      </c>
      <c r="J521" s="37">
        <v>-914815945.34300005</v>
      </c>
    </row>
    <row r="522" spans="1:10" x14ac:dyDescent="0.2">
      <c r="A522" s="36">
        <v>44840</v>
      </c>
      <c r="B522" s="37">
        <v>1.7121999999999999</v>
      </c>
      <c r="C522" s="38">
        <v>-2.9000000000000099E-2</v>
      </c>
      <c r="D522" s="39">
        <v>-1.6655180335401001E-2</v>
      </c>
      <c r="E522" s="37">
        <v>1.75</v>
      </c>
      <c r="F522" s="37">
        <v>1.7068000000000001</v>
      </c>
      <c r="G522" s="37">
        <v>1.758</v>
      </c>
      <c r="H522" s="7">
        <v>91107216</v>
      </c>
      <c r="I522" s="37">
        <v>156582001.81079999</v>
      </c>
      <c r="J522" s="37">
        <v>-753078796.77719998</v>
      </c>
    </row>
    <row r="523" spans="1:10" x14ac:dyDescent="0.2">
      <c r="A523" s="36">
        <v>44839</v>
      </c>
      <c r="B523" s="37">
        <v>1.7412000000000001</v>
      </c>
      <c r="C523" s="38">
        <v>-4.6800000000000001E-2</v>
      </c>
      <c r="D523" s="39">
        <v>-2.61744966442953E-2</v>
      </c>
      <c r="E523" s="37">
        <v>1.7778</v>
      </c>
      <c r="F523" s="37">
        <v>1.7163999999999999</v>
      </c>
      <c r="G523" s="37">
        <v>1.7827999999999999</v>
      </c>
      <c r="H523" s="7">
        <v>98458233</v>
      </c>
      <c r="I523" s="37">
        <v>171858675.57100001</v>
      </c>
      <c r="J523" s="37">
        <v>-596496794.96640003</v>
      </c>
    </row>
    <row r="524" spans="1:10" x14ac:dyDescent="0.2">
      <c r="A524" s="36">
        <v>44838</v>
      </c>
      <c r="B524" s="37">
        <v>1.788</v>
      </c>
      <c r="C524" s="38">
        <v>5.3999999999999999E-2</v>
      </c>
      <c r="D524" s="39">
        <v>3.1141868512110801E-2</v>
      </c>
      <c r="E524" s="37">
        <v>1.76</v>
      </c>
      <c r="F524" s="37">
        <v>1.7527999999999999</v>
      </c>
      <c r="G524" s="37">
        <v>1.7929999999999999</v>
      </c>
      <c r="H524" s="7">
        <v>101897547</v>
      </c>
      <c r="I524" s="37">
        <v>180972008.05559999</v>
      </c>
      <c r="J524" s="37">
        <v>-424638119.39539999</v>
      </c>
    </row>
    <row r="525" spans="1:10" x14ac:dyDescent="0.2">
      <c r="A525" s="36">
        <v>44837</v>
      </c>
      <c r="B525" s="37">
        <v>1.734</v>
      </c>
      <c r="C525" s="38">
        <v>3.1199999999999901E-2</v>
      </c>
      <c r="D525" s="39">
        <v>1.8322762508809001E-2</v>
      </c>
      <c r="E525" s="37">
        <v>1.6768000000000001</v>
      </c>
      <c r="F525" s="37">
        <v>1.6684000000000001</v>
      </c>
      <c r="G525" s="37">
        <v>1.7343999999999999</v>
      </c>
      <c r="H525" s="7">
        <v>105094816</v>
      </c>
      <c r="I525" s="37">
        <v>179415411.19659999</v>
      </c>
      <c r="J525" s="37">
        <v>-605610127.45099998</v>
      </c>
    </row>
    <row r="526" spans="1:10" x14ac:dyDescent="0.2">
      <c r="A526" s="36">
        <v>44834</v>
      </c>
      <c r="B526" s="37">
        <v>1.7028000000000001</v>
      </c>
      <c r="C526" s="38">
        <v>4.7800000000000099E-2</v>
      </c>
      <c r="D526" s="39">
        <v>2.88821752265861E-2</v>
      </c>
      <c r="E526" s="37">
        <v>1.6779999999999999</v>
      </c>
      <c r="F526" s="37">
        <v>1.6639999999999999</v>
      </c>
      <c r="G526" s="37">
        <v>1.7050000000000001</v>
      </c>
      <c r="H526" s="7">
        <v>138364893</v>
      </c>
      <c r="I526" s="37">
        <v>234363331.1706</v>
      </c>
      <c r="J526" s="37">
        <v>-785025538.64760005</v>
      </c>
    </row>
    <row r="527" spans="1:10" x14ac:dyDescent="0.2">
      <c r="A527" s="36">
        <v>44833</v>
      </c>
      <c r="B527" s="37">
        <v>1.655</v>
      </c>
      <c r="C527" s="38">
        <v>-4.3600000000000097E-2</v>
      </c>
      <c r="D527" s="39">
        <v>-2.5668197338985101E-2</v>
      </c>
      <c r="E527" s="37">
        <v>1.7014</v>
      </c>
      <c r="F527" s="37">
        <v>1.635</v>
      </c>
      <c r="G527" s="37">
        <v>1.7043999999999999</v>
      </c>
      <c r="H527" s="7">
        <v>145907693</v>
      </c>
      <c r="I527" s="37">
        <v>242817926.23500001</v>
      </c>
      <c r="J527" s="37">
        <v>-1019388869.8182</v>
      </c>
    </row>
    <row r="528" spans="1:10" x14ac:dyDescent="0.2">
      <c r="A528" s="36">
        <v>44832</v>
      </c>
      <c r="B528" s="37">
        <v>1.6986000000000001</v>
      </c>
      <c r="C528" s="38">
        <v>-2.86E-2</v>
      </c>
      <c r="D528" s="39">
        <v>-1.65585919407133E-2</v>
      </c>
      <c r="E528" s="37">
        <v>1.7070000000000001</v>
      </c>
      <c r="F528" s="37">
        <v>1.6819999999999999</v>
      </c>
      <c r="G528" s="37">
        <v>1.7256</v>
      </c>
      <c r="H528" s="7">
        <v>164926830</v>
      </c>
      <c r="I528" s="37">
        <v>280407155.37199998</v>
      </c>
      <c r="J528" s="37">
        <v>-776570943.58319998</v>
      </c>
    </row>
    <row r="529" spans="1:10" x14ac:dyDescent="0.2">
      <c r="A529" s="36">
        <v>44831</v>
      </c>
      <c r="B529" s="37">
        <v>1.7272000000000001</v>
      </c>
      <c r="C529" s="38">
        <v>-4.1199999999999903E-2</v>
      </c>
      <c r="D529" s="39">
        <v>-2.3297896403528601E-2</v>
      </c>
      <c r="E529" s="37">
        <v>1.7904</v>
      </c>
      <c r="F529" s="37">
        <v>1.7272000000000001</v>
      </c>
      <c r="G529" s="37">
        <v>1.7948</v>
      </c>
      <c r="H529" s="7">
        <v>135347804</v>
      </c>
      <c r="I529" s="37">
        <v>236877088.16780001</v>
      </c>
      <c r="J529" s="37">
        <v>-496163788.2112</v>
      </c>
    </row>
    <row r="530" spans="1:10" x14ac:dyDescent="0.2">
      <c r="A530" s="36">
        <v>44830</v>
      </c>
      <c r="B530" s="37">
        <v>1.7684</v>
      </c>
      <c r="C530" s="38">
        <v>4.3999999999999604E-3</v>
      </c>
      <c r="D530" s="39">
        <v>2.4943310657596098E-3</v>
      </c>
      <c r="E530" s="37">
        <v>1.7607999999999999</v>
      </c>
      <c r="F530" s="37">
        <v>1.7569999999999999</v>
      </c>
      <c r="G530" s="37">
        <v>1.8158000000000001</v>
      </c>
      <c r="H530" s="7">
        <v>102969433</v>
      </c>
      <c r="I530" s="37">
        <v>183518362.96160001</v>
      </c>
      <c r="J530" s="37">
        <v>-259286700.04339999</v>
      </c>
    </row>
    <row r="531" spans="1:10" x14ac:dyDescent="0.2">
      <c r="A531" s="36">
        <v>44827</v>
      </c>
      <c r="B531" s="37">
        <v>1.764</v>
      </c>
      <c r="C531" s="38">
        <v>-8.8000000000000106E-2</v>
      </c>
      <c r="D531" s="39">
        <v>-4.7516198704103702E-2</v>
      </c>
      <c r="E531" s="37">
        <v>1.85</v>
      </c>
      <c r="F531" s="37">
        <v>1.764</v>
      </c>
      <c r="G531" s="37">
        <v>1.8502000000000001</v>
      </c>
      <c r="H531" s="7">
        <v>121505511</v>
      </c>
      <c r="I531" s="37">
        <v>217331625.634</v>
      </c>
      <c r="J531" s="37">
        <v>-442805063.005</v>
      </c>
    </row>
    <row r="532" spans="1:10" x14ac:dyDescent="0.2">
      <c r="A532" s="36">
        <v>44826</v>
      </c>
      <c r="B532" s="37">
        <v>1.8520000000000001</v>
      </c>
      <c r="C532" s="38">
        <v>1.5400000000000099E-2</v>
      </c>
      <c r="D532" s="39">
        <v>8.3850593487967296E-3</v>
      </c>
      <c r="E532" s="37">
        <v>1.8049999999999999</v>
      </c>
      <c r="F532" s="37">
        <v>1.794</v>
      </c>
      <c r="G532" s="37">
        <v>1.8908</v>
      </c>
      <c r="H532" s="7">
        <v>112666451</v>
      </c>
      <c r="I532" s="37">
        <v>209433959.65200001</v>
      </c>
      <c r="J532" s="37">
        <v>-225473437.37099999</v>
      </c>
    </row>
    <row r="533" spans="1:10" x14ac:dyDescent="0.2">
      <c r="A533" s="36">
        <v>44825</v>
      </c>
      <c r="B533" s="37">
        <v>1.8366</v>
      </c>
      <c r="C533" s="38">
        <v>-1.2599999999999899E-2</v>
      </c>
      <c r="D533" s="39">
        <v>-6.8137573004542198E-3</v>
      </c>
      <c r="E533" s="37">
        <v>1.8246</v>
      </c>
      <c r="F533" s="37">
        <v>1.8113999999999999</v>
      </c>
      <c r="G533" s="37">
        <v>1.8528</v>
      </c>
      <c r="H533" s="7">
        <v>100959495</v>
      </c>
      <c r="I533" s="37">
        <v>185097347.28080001</v>
      </c>
      <c r="J533" s="37">
        <v>-434907397.023</v>
      </c>
    </row>
    <row r="534" spans="1:10" x14ac:dyDescent="0.2">
      <c r="A534" s="36">
        <v>44824</v>
      </c>
      <c r="B534" s="37">
        <v>1.8492</v>
      </c>
      <c r="C534" s="38">
        <v>-6.6199999999999995E-2</v>
      </c>
      <c r="D534" s="39">
        <v>-3.4561971389788101E-2</v>
      </c>
      <c r="E534" s="37">
        <v>1.93</v>
      </c>
      <c r="F534" s="37">
        <v>1.847</v>
      </c>
      <c r="G534" s="37">
        <v>1.9390000000000001</v>
      </c>
      <c r="H534" s="7">
        <v>133225342</v>
      </c>
      <c r="I534" s="37">
        <v>249810049.74219999</v>
      </c>
      <c r="J534" s="37">
        <v>-249810049.74219999</v>
      </c>
    </row>
    <row r="535" spans="1:10" x14ac:dyDescent="0.2">
      <c r="A535" s="36">
        <v>44823</v>
      </c>
      <c r="B535" s="37">
        <v>1.9154</v>
      </c>
      <c r="C535" s="38"/>
      <c r="D535" s="39"/>
      <c r="E535" s="37">
        <v>1.9072</v>
      </c>
      <c r="F535" s="37">
        <v>1.875</v>
      </c>
      <c r="G535" s="37">
        <v>1.9244000000000001</v>
      </c>
      <c r="H535" s="7">
        <v>70231300</v>
      </c>
      <c r="I535" s="37">
        <v>133655580.29799999</v>
      </c>
      <c r="J535" s="37">
        <v>0</v>
      </c>
    </row>
  </sheetData>
  <mergeCells count="5">
    <mergeCell ref="A19:C19"/>
    <mergeCell ref="D19:H19"/>
    <mergeCell ref="I19:J19"/>
    <mergeCell ref="K19:M19"/>
    <mergeCell ref="N19:P19"/>
  </mergeCells>
  <pageMargins left="0.5" right="0.5" top="1" bottom="1" header="0.5" footer="0.75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3E57-AA2D-604F-A064-3EB4546D068D}">
  <dimension ref="A1:I510"/>
  <sheetViews>
    <sheetView zoomScale="200" zoomScaleNormal="200" workbookViewId="0">
      <selection activeCell="H6" sqref="H6"/>
    </sheetView>
  </sheetViews>
  <sheetFormatPr baseColWidth="10" defaultRowHeight="15" x14ac:dyDescent="0.2"/>
  <cols>
    <col min="5" max="5" width="14.33203125" customWidth="1"/>
    <col min="8" max="8" width="17.33203125" customWidth="1"/>
  </cols>
  <sheetData>
    <row r="1" spans="1:9" x14ac:dyDescent="0.2">
      <c r="A1" t="s">
        <v>5</v>
      </c>
      <c r="B1" t="s">
        <v>40</v>
      </c>
      <c r="C1" t="s">
        <v>41</v>
      </c>
    </row>
    <row r="2" spans="1:9" x14ac:dyDescent="0.2">
      <c r="A2">
        <f>Price!B27</f>
        <v>3.7389999999999999</v>
      </c>
      <c r="B2">
        <f>A2/A3</f>
        <v>0.9957390146471371</v>
      </c>
      <c r="C2">
        <f>LOG(B2,EXP(1))*1</f>
        <v>-4.2700892211214514E-3</v>
      </c>
      <c r="E2" t="s">
        <v>42</v>
      </c>
      <c r="F2">
        <f>AVERAGE(C:C)</f>
        <v>1.3167159800976248E-3</v>
      </c>
      <c r="H2" t="s">
        <v>44</v>
      </c>
    </row>
    <row r="3" spans="1:9" x14ac:dyDescent="0.2">
      <c r="A3">
        <f>Price!B28</f>
        <v>3.7549999999999999</v>
      </c>
      <c r="B3">
        <f t="shared" ref="B3:B66" si="0">A3/A4</f>
        <v>1.0056239957150508</v>
      </c>
      <c r="C3">
        <f t="shared" ref="C3:C66" si="1">LOG(B3,EXP(1))</f>
        <v>5.6082400965671011E-3</v>
      </c>
      <c r="E3" t="s">
        <v>43</v>
      </c>
      <c r="F3">
        <f>_xlfn.VAR.P(C:C)</f>
        <v>2.3678839721338998E-4</v>
      </c>
      <c r="H3" t="s">
        <v>45</v>
      </c>
    </row>
    <row r="4" spans="1:9" x14ac:dyDescent="0.2">
      <c r="A4">
        <f>Price!B29</f>
        <v>3.734</v>
      </c>
      <c r="B4">
        <f t="shared" si="0"/>
        <v>1.0104180760384252</v>
      </c>
      <c r="C4">
        <f t="shared" si="1"/>
        <v>1.0364181876726518E-2</v>
      </c>
    </row>
    <row r="5" spans="1:9" x14ac:dyDescent="0.2">
      <c r="A5">
        <f>Price!B30</f>
        <v>3.6955</v>
      </c>
      <c r="B5">
        <f t="shared" si="0"/>
        <v>1.0017619951206289</v>
      </c>
      <c r="C5">
        <f t="shared" si="1"/>
        <v>1.7604446282658273E-3</v>
      </c>
    </row>
    <row r="6" spans="1:9" x14ac:dyDescent="0.2">
      <c r="A6">
        <f>Price!B31</f>
        <v>3.6890000000000001</v>
      </c>
      <c r="B6">
        <f t="shared" si="0"/>
        <v>0.98993693814571315</v>
      </c>
      <c r="C6">
        <f t="shared" si="1"/>
        <v>-1.0114036725072868E-2</v>
      </c>
      <c r="E6" t="s">
        <v>46</v>
      </c>
      <c r="F6">
        <f>1/252</f>
        <v>3.968253968253968E-3</v>
      </c>
      <c r="H6" t="s">
        <v>49</v>
      </c>
    </row>
    <row r="7" spans="1:9" x14ac:dyDescent="0.2">
      <c r="A7">
        <f>Price!B32</f>
        <v>3.7265000000000001</v>
      </c>
      <c r="B7">
        <f t="shared" si="0"/>
        <v>1.0163643801991</v>
      </c>
      <c r="C7">
        <f t="shared" si="1"/>
        <v>1.6231926787894379E-2</v>
      </c>
      <c r="H7" t="s">
        <v>47</v>
      </c>
      <c r="I7">
        <f>SQRT(F3/F6)</f>
        <v>0.24427581971569409</v>
      </c>
    </row>
    <row r="8" spans="1:9" x14ac:dyDescent="0.2">
      <c r="A8">
        <f>Price!B33</f>
        <v>3.6665000000000001</v>
      </c>
      <c r="B8">
        <f t="shared" si="0"/>
        <v>0.97747267395361237</v>
      </c>
      <c r="C8">
        <f t="shared" si="1"/>
        <v>-2.2784942548033132E-2</v>
      </c>
      <c r="H8" t="s">
        <v>48</v>
      </c>
      <c r="I8">
        <f>F2/F6+I7^2/2</f>
        <v>0.36164776503348861</v>
      </c>
    </row>
    <row r="9" spans="1:9" x14ac:dyDescent="0.2">
      <c r="A9">
        <f>Price!B34</f>
        <v>3.7509999999999999</v>
      </c>
      <c r="B9">
        <f t="shared" si="0"/>
        <v>1.0099623047926762</v>
      </c>
      <c r="C9">
        <f t="shared" si="1"/>
        <v>9.9130081692361087E-3</v>
      </c>
    </row>
    <row r="10" spans="1:9" x14ac:dyDescent="0.2">
      <c r="A10">
        <f>Price!B35</f>
        <v>3.714</v>
      </c>
      <c r="B10">
        <f t="shared" si="0"/>
        <v>1.0006735821096591</v>
      </c>
      <c r="C10">
        <f t="shared" si="1"/>
        <v>6.733553550493578E-4</v>
      </c>
    </row>
    <row r="11" spans="1:9" x14ac:dyDescent="0.2">
      <c r="A11">
        <f>Price!B36</f>
        <v>3.7115</v>
      </c>
      <c r="B11">
        <f t="shared" si="0"/>
        <v>0.98356963031668221</v>
      </c>
      <c r="C11">
        <f t="shared" si="1"/>
        <v>-1.6566845167321369E-2</v>
      </c>
    </row>
    <row r="12" spans="1:9" x14ac:dyDescent="0.2">
      <c r="A12">
        <f>Price!B37</f>
        <v>3.7734999999999999</v>
      </c>
      <c r="B12">
        <f t="shared" si="0"/>
        <v>1.0023907557444547</v>
      </c>
      <c r="C12">
        <f t="shared" si="1"/>
        <v>2.3879024347460307E-3</v>
      </c>
    </row>
    <row r="13" spans="1:9" x14ac:dyDescent="0.2">
      <c r="A13">
        <f>Price!B38</f>
        <v>3.7645</v>
      </c>
      <c r="B13">
        <f t="shared" si="0"/>
        <v>1.0096553573823253</v>
      </c>
      <c r="C13">
        <f t="shared" si="1"/>
        <v>9.6090423063273957E-3</v>
      </c>
    </row>
    <row r="14" spans="1:9" x14ac:dyDescent="0.2">
      <c r="A14">
        <f>Price!B39</f>
        <v>3.7284999999999999</v>
      </c>
      <c r="B14">
        <f t="shared" si="0"/>
        <v>1.0072943401323788</v>
      </c>
      <c r="C14">
        <f t="shared" si="1"/>
        <v>7.2678651006965467E-3</v>
      </c>
    </row>
    <row r="15" spans="1:9" x14ac:dyDescent="0.2">
      <c r="A15">
        <f>Price!B40</f>
        <v>3.7014999999999998</v>
      </c>
      <c r="B15">
        <f t="shared" si="0"/>
        <v>1.0004054054054052</v>
      </c>
      <c r="C15">
        <f t="shared" si="1"/>
        <v>4.0532325083705623E-4</v>
      </c>
    </row>
    <row r="16" spans="1:9" x14ac:dyDescent="0.2">
      <c r="A16">
        <f>Price!B41</f>
        <v>3.7</v>
      </c>
      <c r="B16">
        <f t="shared" si="0"/>
        <v>1.0101010101010102</v>
      </c>
      <c r="C16">
        <f t="shared" si="1"/>
        <v>1.0050335853501506E-2</v>
      </c>
    </row>
    <row r="17" spans="1:3" x14ac:dyDescent="0.2">
      <c r="A17">
        <f>Price!B42</f>
        <v>3.6629999999999998</v>
      </c>
      <c r="B17">
        <f t="shared" si="0"/>
        <v>0.99605710401087688</v>
      </c>
      <c r="C17">
        <f t="shared" si="1"/>
        <v>-3.9506896967782855E-3</v>
      </c>
    </row>
    <row r="18" spans="1:3" x14ac:dyDescent="0.2">
      <c r="A18">
        <f>Price!B43</f>
        <v>3.6775000000000002</v>
      </c>
      <c r="B18">
        <f t="shared" si="0"/>
        <v>1.0153230259525126</v>
      </c>
      <c r="C18">
        <f t="shared" si="1"/>
        <v>1.5206814032234025E-2</v>
      </c>
    </row>
    <row r="19" spans="1:3" x14ac:dyDescent="0.2">
      <c r="A19">
        <f>Price!B44</f>
        <v>3.6219999999999999</v>
      </c>
      <c r="B19">
        <f t="shared" si="0"/>
        <v>1.0016592920353982</v>
      </c>
      <c r="C19">
        <f t="shared" si="1"/>
        <v>1.6579169312915091E-3</v>
      </c>
    </row>
    <row r="20" spans="1:3" x14ac:dyDescent="0.2">
      <c r="A20">
        <f>Price!B45</f>
        <v>3.6160000000000001</v>
      </c>
      <c r="B20">
        <f t="shared" si="0"/>
        <v>1.0059813604117402</v>
      </c>
      <c r="C20">
        <f t="shared" si="1"/>
        <v>5.9635430881409745E-3</v>
      </c>
    </row>
    <row r="21" spans="1:3" x14ac:dyDescent="0.2">
      <c r="A21">
        <f>Price!B46</f>
        <v>3.5945</v>
      </c>
      <c r="B21">
        <f t="shared" si="0"/>
        <v>0.99460431654676262</v>
      </c>
      <c r="C21">
        <f t="shared" si="1"/>
        <v>-5.4102927282475427E-3</v>
      </c>
    </row>
    <row r="22" spans="1:3" x14ac:dyDescent="0.2">
      <c r="A22">
        <f>Price!B47</f>
        <v>3.6139999999999999</v>
      </c>
      <c r="B22">
        <f t="shared" si="0"/>
        <v>1.0047261606894635</v>
      </c>
      <c r="C22">
        <f t="shared" si="1"/>
        <v>4.7150274565499455E-3</v>
      </c>
    </row>
    <row r="23" spans="1:3" x14ac:dyDescent="0.2">
      <c r="A23">
        <f>Price!B48</f>
        <v>3.597</v>
      </c>
      <c r="B23">
        <f t="shared" si="0"/>
        <v>1.0309544282029235</v>
      </c>
      <c r="C23">
        <f t="shared" si="1"/>
        <v>3.0485002508849834E-2</v>
      </c>
    </row>
    <row r="24" spans="1:3" x14ac:dyDescent="0.2">
      <c r="A24">
        <f>Price!B49</f>
        <v>3.4889999999999999</v>
      </c>
      <c r="B24">
        <f t="shared" si="0"/>
        <v>1.0070717275220089</v>
      </c>
      <c r="C24">
        <f t="shared" si="1"/>
        <v>7.0468401193381101E-3</v>
      </c>
    </row>
    <row r="25" spans="1:3" x14ac:dyDescent="0.2">
      <c r="A25">
        <f>Price!B50</f>
        <v>3.4645000000000001</v>
      </c>
      <c r="B25">
        <f t="shared" si="0"/>
        <v>0.99827114248667348</v>
      </c>
      <c r="C25">
        <f t="shared" si="1"/>
        <v>-1.7303537122023357E-3</v>
      </c>
    </row>
    <row r="26" spans="1:3" x14ac:dyDescent="0.2">
      <c r="A26">
        <f>Price!B51</f>
        <v>3.4704999999999999</v>
      </c>
      <c r="B26">
        <f t="shared" si="0"/>
        <v>1.0053592120509849</v>
      </c>
      <c r="C26">
        <f t="shared" si="1"/>
        <v>5.344902576319777E-3</v>
      </c>
    </row>
    <row r="27" spans="1:3" x14ac:dyDescent="0.2">
      <c r="A27">
        <f>Price!B52</f>
        <v>3.452</v>
      </c>
      <c r="B27">
        <f t="shared" si="0"/>
        <v>1.0024684187599826</v>
      </c>
      <c r="C27">
        <f t="shared" si="1"/>
        <v>2.465377218565659E-3</v>
      </c>
    </row>
    <row r="28" spans="1:3" x14ac:dyDescent="0.2">
      <c r="A28">
        <f>Price!B53</f>
        <v>3.4434999999999998</v>
      </c>
      <c r="B28">
        <f t="shared" si="0"/>
        <v>0.99667149059334292</v>
      </c>
      <c r="C28">
        <f t="shared" si="1"/>
        <v>-3.3340612170173951E-3</v>
      </c>
    </row>
    <row r="29" spans="1:3" x14ac:dyDescent="0.2">
      <c r="A29">
        <f>Price!B54</f>
        <v>3.4550000000000001</v>
      </c>
      <c r="B29">
        <f t="shared" si="0"/>
        <v>1.0276621058893516</v>
      </c>
      <c r="C29">
        <f t="shared" si="1"/>
        <v>2.7286422233209363E-2</v>
      </c>
    </row>
    <row r="30" spans="1:3" x14ac:dyDescent="0.2">
      <c r="A30">
        <f>Price!B55</f>
        <v>3.3620000000000001</v>
      </c>
      <c r="B30">
        <f t="shared" si="0"/>
        <v>0.98563471122837876</v>
      </c>
      <c r="C30">
        <f t="shared" si="1"/>
        <v>-1.4469468450084831E-2</v>
      </c>
    </row>
    <row r="31" spans="1:3" x14ac:dyDescent="0.2">
      <c r="A31">
        <f>Price!B56</f>
        <v>3.411</v>
      </c>
      <c r="B31">
        <f t="shared" si="0"/>
        <v>0.99027435041370293</v>
      </c>
      <c r="C31">
        <f t="shared" si="1"/>
        <v>-9.7732526146048822E-3</v>
      </c>
    </row>
    <row r="32" spans="1:3" x14ac:dyDescent="0.2">
      <c r="A32">
        <f>Price!B57</f>
        <v>3.4445000000000001</v>
      </c>
      <c r="B32">
        <f t="shared" si="0"/>
        <v>0.95587623144165401</v>
      </c>
      <c r="C32">
        <f t="shared" si="1"/>
        <v>-4.512683933124513E-2</v>
      </c>
    </row>
    <row r="33" spans="1:3" x14ac:dyDescent="0.2">
      <c r="A33">
        <f>Price!B58</f>
        <v>3.6034999999999999</v>
      </c>
      <c r="B33">
        <f t="shared" si="0"/>
        <v>0.96080522596987061</v>
      </c>
      <c r="C33">
        <f t="shared" si="1"/>
        <v>-3.998356904519533E-2</v>
      </c>
    </row>
    <row r="34" spans="1:3" x14ac:dyDescent="0.2">
      <c r="A34">
        <f>Price!B59</f>
        <v>3.7505000000000002</v>
      </c>
      <c r="B34">
        <f t="shared" si="0"/>
        <v>0.98762343647136286</v>
      </c>
      <c r="C34">
        <f t="shared" si="1"/>
        <v>-1.2453791060236811E-2</v>
      </c>
    </row>
    <row r="35" spans="1:3" x14ac:dyDescent="0.2">
      <c r="A35">
        <f>Price!B60</f>
        <v>3.7974999999999999</v>
      </c>
      <c r="B35">
        <f t="shared" si="0"/>
        <v>1.0354464894342195</v>
      </c>
      <c r="C35">
        <f t="shared" si="1"/>
        <v>3.4832724452791106E-2</v>
      </c>
    </row>
    <row r="36" spans="1:3" x14ac:dyDescent="0.2">
      <c r="A36">
        <f>Price!B61</f>
        <v>3.6675</v>
      </c>
      <c r="B36">
        <f t="shared" si="0"/>
        <v>0.99001214738831156</v>
      </c>
      <c r="C36">
        <f t="shared" si="1"/>
        <v>-1.0038065839574775E-2</v>
      </c>
    </row>
    <row r="37" spans="1:3" x14ac:dyDescent="0.2">
      <c r="A37">
        <f>Price!B62</f>
        <v>3.7044999999999999</v>
      </c>
      <c r="B37">
        <f t="shared" si="0"/>
        <v>1.0013515339910799</v>
      </c>
      <c r="C37">
        <f t="shared" si="1"/>
        <v>1.3506214911059989E-3</v>
      </c>
    </row>
    <row r="38" spans="1:3" x14ac:dyDescent="0.2">
      <c r="A38">
        <f>Price!B63</f>
        <v>3.6995</v>
      </c>
      <c r="B38">
        <f t="shared" si="0"/>
        <v>0.99315436241610733</v>
      </c>
      <c r="C38">
        <f t="shared" si="1"/>
        <v>-6.8691764480543153E-3</v>
      </c>
    </row>
    <row r="39" spans="1:3" x14ac:dyDescent="0.2">
      <c r="A39">
        <f>Price!B64</f>
        <v>3.7250000000000001</v>
      </c>
      <c r="B39">
        <f t="shared" si="0"/>
        <v>0.99492521367521369</v>
      </c>
      <c r="C39">
        <f t="shared" si="1"/>
        <v>-5.0877067838227576E-3</v>
      </c>
    </row>
    <row r="40" spans="1:3" x14ac:dyDescent="0.2">
      <c r="A40">
        <f>Price!B65</f>
        <v>3.7440000000000002</v>
      </c>
      <c r="B40">
        <f t="shared" si="0"/>
        <v>1.007806191117093</v>
      </c>
      <c r="C40">
        <f t="shared" si="1"/>
        <v>7.7758804456232785E-3</v>
      </c>
    </row>
    <row r="41" spans="1:3" x14ac:dyDescent="0.2">
      <c r="A41">
        <f>Price!B66</f>
        <v>3.7149999999999999</v>
      </c>
      <c r="B41">
        <f t="shared" si="0"/>
        <v>1.01920438957476</v>
      </c>
      <c r="C41">
        <f t="shared" si="1"/>
        <v>1.9022312709101076E-2</v>
      </c>
    </row>
    <row r="42" spans="1:3" x14ac:dyDescent="0.2">
      <c r="A42">
        <f>Price!B67</f>
        <v>3.645</v>
      </c>
      <c r="B42">
        <f t="shared" si="0"/>
        <v>0.99386503067484666</v>
      </c>
      <c r="C42">
        <f t="shared" si="1"/>
        <v>-6.1538655743782235E-3</v>
      </c>
    </row>
    <row r="43" spans="1:3" x14ac:dyDescent="0.2">
      <c r="A43">
        <f>Price!B68</f>
        <v>3.6675</v>
      </c>
      <c r="B43">
        <f t="shared" si="0"/>
        <v>1.005345394736842</v>
      </c>
      <c r="C43">
        <f t="shared" si="1"/>
        <v>5.3311588229147042E-3</v>
      </c>
    </row>
    <row r="44" spans="1:3" x14ac:dyDescent="0.2">
      <c r="A44">
        <f>Price!B69</f>
        <v>3.6480000000000001</v>
      </c>
      <c r="B44">
        <f t="shared" si="0"/>
        <v>1.0069003588186585</v>
      </c>
      <c r="C44">
        <f t="shared" si="1"/>
        <v>6.8766602991446758E-3</v>
      </c>
    </row>
    <row r="45" spans="1:3" x14ac:dyDescent="0.2">
      <c r="A45">
        <f>Price!B70</f>
        <v>3.6230000000000002</v>
      </c>
      <c r="B45">
        <f t="shared" si="0"/>
        <v>1.0041574279379157</v>
      </c>
      <c r="C45">
        <f t="shared" si="1"/>
        <v>4.1488097125629494E-3</v>
      </c>
    </row>
    <row r="46" spans="1:3" x14ac:dyDescent="0.2">
      <c r="A46">
        <f>Price!B71</f>
        <v>3.6080000000000001</v>
      </c>
      <c r="B46">
        <f t="shared" si="0"/>
        <v>0.99682276557535576</v>
      </c>
      <c r="C46">
        <f t="shared" si="1"/>
        <v>-3.1822925506817881E-3</v>
      </c>
    </row>
    <row r="47" spans="1:3" x14ac:dyDescent="0.2">
      <c r="A47">
        <f>Price!B72</f>
        <v>3.6194999999999999</v>
      </c>
      <c r="B47">
        <f t="shared" si="0"/>
        <v>1.0079365079365079</v>
      </c>
      <c r="C47">
        <f t="shared" si="1"/>
        <v>7.9051795071132473E-3</v>
      </c>
    </row>
    <row r="48" spans="1:3" x14ac:dyDescent="0.2">
      <c r="A48">
        <f>Price!B73</f>
        <v>3.5910000000000002</v>
      </c>
      <c r="B48">
        <f t="shared" si="0"/>
        <v>1.0046160302140159</v>
      </c>
      <c r="C48">
        <f t="shared" si="1"/>
        <v>4.6054090191762981E-3</v>
      </c>
    </row>
    <row r="49" spans="1:3" x14ac:dyDescent="0.2">
      <c r="A49">
        <f>Price!B74</f>
        <v>3.5745</v>
      </c>
      <c r="B49">
        <f t="shared" si="0"/>
        <v>1.0060512243174782</v>
      </c>
      <c r="C49">
        <f t="shared" si="1"/>
        <v>6.0329891858794098E-3</v>
      </c>
    </row>
    <row r="50" spans="1:3" x14ac:dyDescent="0.2">
      <c r="A50">
        <f>Price!B75</f>
        <v>3.5529999999999999</v>
      </c>
      <c r="B50">
        <f t="shared" si="0"/>
        <v>0.99635445877734163</v>
      </c>
      <c r="C50">
        <f t="shared" si="1"/>
        <v>-3.6522024020585585E-3</v>
      </c>
    </row>
    <row r="51" spans="1:3" x14ac:dyDescent="0.2">
      <c r="A51">
        <f>Price!B76</f>
        <v>3.5659999999999998</v>
      </c>
      <c r="B51">
        <f t="shared" si="0"/>
        <v>1.0046485420481757</v>
      </c>
      <c r="C51">
        <f t="shared" si="1"/>
        <v>4.6377709436449975E-3</v>
      </c>
    </row>
    <row r="52" spans="1:3" x14ac:dyDescent="0.2">
      <c r="A52">
        <f>Price!B77</f>
        <v>3.5495000000000001</v>
      </c>
      <c r="B52">
        <f t="shared" si="0"/>
        <v>0.99161894119290406</v>
      </c>
      <c r="C52">
        <f t="shared" si="1"/>
        <v>-8.4163773567990981E-3</v>
      </c>
    </row>
    <row r="53" spans="1:3" x14ac:dyDescent="0.2">
      <c r="A53">
        <f>Price!B78</f>
        <v>3.5794999999999999</v>
      </c>
      <c r="B53">
        <f t="shared" si="0"/>
        <v>1.0043490460157127</v>
      </c>
      <c r="C53">
        <f t="shared" si="1"/>
        <v>4.3396162455398256E-3</v>
      </c>
    </row>
    <row r="54" spans="1:3" x14ac:dyDescent="0.2">
      <c r="A54">
        <f>Price!B79</f>
        <v>3.5640000000000001</v>
      </c>
      <c r="B54">
        <f t="shared" si="0"/>
        <v>1.0096317280453257</v>
      </c>
      <c r="C54">
        <f t="shared" si="1"/>
        <v>9.5856386633574476E-3</v>
      </c>
    </row>
    <row r="55" spans="1:3" x14ac:dyDescent="0.2">
      <c r="A55">
        <f>Price!B80</f>
        <v>3.53</v>
      </c>
      <c r="B55">
        <f t="shared" si="0"/>
        <v>0.98562055004886207</v>
      </c>
      <c r="C55">
        <f t="shared" si="1"/>
        <v>-1.4483836127163608E-2</v>
      </c>
    </row>
    <row r="56" spans="1:3" x14ac:dyDescent="0.2">
      <c r="A56">
        <f>Price!B81</f>
        <v>3.5815000000000001</v>
      </c>
      <c r="B56">
        <f t="shared" si="0"/>
        <v>1.0318352059925093</v>
      </c>
      <c r="C56">
        <f t="shared" si="1"/>
        <v>3.1338970192719619E-2</v>
      </c>
    </row>
    <row r="57" spans="1:3" x14ac:dyDescent="0.2">
      <c r="A57">
        <f>Price!B82</f>
        <v>3.4710000000000001</v>
      </c>
      <c r="B57">
        <f t="shared" si="0"/>
        <v>1.00187617260788</v>
      </c>
      <c r="C57">
        <f t="shared" si="1"/>
        <v>1.874414794350352E-3</v>
      </c>
    </row>
    <row r="58" spans="1:3" x14ac:dyDescent="0.2">
      <c r="A58">
        <f>Price!B83</f>
        <v>3.4645000000000001</v>
      </c>
      <c r="B58">
        <f t="shared" si="0"/>
        <v>0.98241882886714882</v>
      </c>
      <c r="C58">
        <f t="shared" si="1"/>
        <v>-1.7737555580797836E-2</v>
      </c>
    </row>
    <row r="59" spans="1:3" x14ac:dyDescent="0.2">
      <c r="A59">
        <f>Price!B84</f>
        <v>3.5265</v>
      </c>
      <c r="B59">
        <f t="shared" si="0"/>
        <v>1.0028437366699843</v>
      </c>
      <c r="C59">
        <f t="shared" si="1"/>
        <v>2.8397009001608609E-3</v>
      </c>
    </row>
    <row r="60" spans="1:3" x14ac:dyDescent="0.2">
      <c r="A60">
        <f>Price!B85</f>
        <v>3.5165000000000002</v>
      </c>
      <c r="B60">
        <f t="shared" si="0"/>
        <v>0.99561155152887881</v>
      </c>
      <c r="C60">
        <f t="shared" si="1"/>
        <v>-4.3981059757776933E-3</v>
      </c>
    </row>
    <row r="61" spans="1:3" x14ac:dyDescent="0.2">
      <c r="A61">
        <f>Price!B86</f>
        <v>3.532</v>
      </c>
      <c r="B61">
        <f t="shared" si="0"/>
        <v>1.02287865624095</v>
      </c>
      <c r="C61">
        <f t="shared" si="1"/>
        <v>2.2620864333858376E-2</v>
      </c>
    </row>
    <row r="62" spans="1:3" x14ac:dyDescent="0.2">
      <c r="A62">
        <f>Price!B87</f>
        <v>3.4529999999999998</v>
      </c>
      <c r="B62">
        <f t="shared" si="0"/>
        <v>0.98840704164877624</v>
      </c>
      <c r="C62">
        <f t="shared" si="1"/>
        <v>-1.16606806025131E-2</v>
      </c>
    </row>
    <row r="63" spans="1:3" x14ac:dyDescent="0.2">
      <c r="A63">
        <f>Price!B88</f>
        <v>3.4935</v>
      </c>
      <c r="B63">
        <f t="shared" si="0"/>
        <v>1.0096820809248555</v>
      </c>
      <c r="C63">
        <f t="shared" si="1"/>
        <v>9.635509940735398E-3</v>
      </c>
    </row>
    <row r="64" spans="1:3" x14ac:dyDescent="0.2">
      <c r="A64">
        <f>Price!B89</f>
        <v>3.46</v>
      </c>
      <c r="B64">
        <f t="shared" si="0"/>
        <v>1.0119918104708978</v>
      </c>
      <c r="C64">
        <f t="shared" si="1"/>
        <v>1.1920478412468544E-2</v>
      </c>
    </row>
    <row r="65" spans="1:3" x14ac:dyDescent="0.2">
      <c r="A65">
        <f>Price!B90</f>
        <v>3.419</v>
      </c>
      <c r="B65">
        <f t="shared" si="0"/>
        <v>1.0158965978309316</v>
      </c>
      <c r="C65">
        <f t="shared" si="1"/>
        <v>1.5771570188533535E-2</v>
      </c>
    </row>
    <row r="66" spans="1:3" x14ac:dyDescent="0.2">
      <c r="A66">
        <f>Price!B91</f>
        <v>3.3654999999999999</v>
      </c>
      <c r="B66">
        <f t="shared" si="0"/>
        <v>1.0106606606606605</v>
      </c>
      <c r="C66">
        <f t="shared" si="1"/>
        <v>1.0604236476278141E-2</v>
      </c>
    </row>
    <row r="67" spans="1:3" x14ac:dyDescent="0.2">
      <c r="A67">
        <f>Price!B92</f>
        <v>3.33</v>
      </c>
      <c r="B67">
        <f t="shared" ref="B67:B130" si="2">A67/A68</f>
        <v>0.97510980966325034</v>
      </c>
      <c r="C67">
        <f t="shared" ref="C67:C130" si="3">LOG(B67,EXP(1))</f>
        <v>-2.5205189030400955E-2</v>
      </c>
    </row>
    <row r="68" spans="1:3" x14ac:dyDescent="0.2">
      <c r="A68">
        <f>Price!B93</f>
        <v>3.415</v>
      </c>
      <c r="B68">
        <f t="shared" si="2"/>
        <v>0.96728508709814476</v>
      </c>
      <c r="C68">
        <f t="shared" si="3"/>
        <v>-3.326201095151108E-2</v>
      </c>
    </row>
    <row r="69" spans="1:3" x14ac:dyDescent="0.2">
      <c r="A69">
        <f>Price!B94</f>
        <v>3.5305</v>
      </c>
      <c r="B69">
        <f t="shared" si="2"/>
        <v>1.015532863512153</v>
      </c>
      <c r="C69">
        <f t="shared" si="3"/>
        <v>1.5413463417328986E-2</v>
      </c>
    </row>
    <row r="70" spans="1:3" x14ac:dyDescent="0.2">
      <c r="A70">
        <f>Price!B95</f>
        <v>3.4765000000000001</v>
      </c>
      <c r="B70">
        <f t="shared" si="2"/>
        <v>0.97435538116591935</v>
      </c>
      <c r="C70">
        <f t="shared" si="3"/>
        <v>-2.5979174160827408E-2</v>
      </c>
    </row>
    <row r="71" spans="1:3" x14ac:dyDescent="0.2">
      <c r="A71">
        <f>Price!B96</f>
        <v>3.5680000000000001</v>
      </c>
      <c r="B71">
        <f t="shared" si="2"/>
        <v>0.99470309450794536</v>
      </c>
      <c r="C71">
        <f t="shared" si="3"/>
        <v>-5.3109838323825752E-3</v>
      </c>
    </row>
    <row r="72" spans="1:3" x14ac:dyDescent="0.2">
      <c r="A72">
        <f>Price!B97</f>
        <v>3.5870000000000002</v>
      </c>
      <c r="B72">
        <f t="shared" si="2"/>
        <v>0.9961121910580395</v>
      </c>
      <c r="C72">
        <f t="shared" si="3"/>
        <v>-3.8953861165925952E-3</v>
      </c>
    </row>
    <row r="73" spans="1:3" x14ac:dyDescent="0.2">
      <c r="A73">
        <f>Price!B98</f>
        <v>3.601</v>
      </c>
      <c r="B73">
        <f t="shared" si="2"/>
        <v>1.016370307648885</v>
      </c>
      <c r="C73">
        <f t="shared" si="3"/>
        <v>1.6237758783403146E-2</v>
      </c>
    </row>
    <row r="74" spans="1:3" x14ac:dyDescent="0.2">
      <c r="A74">
        <f>Price!B99</f>
        <v>3.5430000000000001</v>
      </c>
      <c r="B74">
        <f t="shared" si="2"/>
        <v>0.99873150105708253</v>
      </c>
      <c r="C74">
        <f t="shared" si="3"/>
        <v>-1.2693041687256532E-3</v>
      </c>
    </row>
    <row r="75" spans="1:3" x14ac:dyDescent="0.2">
      <c r="A75">
        <f>Price!B100</f>
        <v>3.5474999999999999</v>
      </c>
      <c r="B75">
        <f t="shared" si="2"/>
        <v>0.97458791208791207</v>
      </c>
      <c r="C75">
        <f t="shared" si="3"/>
        <v>-2.574055159658864E-2</v>
      </c>
    </row>
    <row r="76" spans="1:3" x14ac:dyDescent="0.2">
      <c r="A76">
        <f>Price!B101</f>
        <v>3.64</v>
      </c>
      <c r="B76">
        <f t="shared" si="2"/>
        <v>1.0094287298946201</v>
      </c>
      <c r="C76">
        <f t="shared" si="3"/>
        <v>9.3845568675237565E-3</v>
      </c>
    </row>
    <row r="77" spans="1:3" x14ac:dyDescent="0.2">
      <c r="A77">
        <f>Price!B102</f>
        <v>3.6059999999999999</v>
      </c>
      <c r="B77">
        <f t="shared" si="2"/>
        <v>0.99806255189593129</v>
      </c>
      <c r="C77">
        <f t="shared" si="3"/>
        <v>-1.9393273843777096E-3</v>
      </c>
    </row>
    <row r="78" spans="1:3" x14ac:dyDescent="0.2">
      <c r="A78">
        <f>Price!B103</f>
        <v>3.613</v>
      </c>
      <c r="B78">
        <f t="shared" si="2"/>
        <v>1.0229331823329557</v>
      </c>
      <c r="C78">
        <f t="shared" si="3"/>
        <v>2.2674169423789477E-2</v>
      </c>
    </row>
    <row r="79" spans="1:3" x14ac:dyDescent="0.2">
      <c r="A79">
        <f>Price!B104</f>
        <v>3.532</v>
      </c>
      <c r="B79">
        <f t="shared" si="2"/>
        <v>0.97934285318175518</v>
      </c>
      <c r="C79">
        <f t="shared" si="3"/>
        <v>-2.0873490219876674E-2</v>
      </c>
    </row>
    <row r="80" spans="1:3" x14ac:dyDescent="0.2">
      <c r="A80">
        <f>Price!B105</f>
        <v>3.6065</v>
      </c>
      <c r="B80">
        <f t="shared" si="2"/>
        <v>1.0119248035914703</v>
      </c>
      <c r="C80">
        <f t="shared" si="3"/>
        <v>1.1854263353027434E-2</v>
      </c>
    </row>
    <row r="81" spans="1:3" x14ac:dyDescent="0.2">
      <c r="A81">
        <f>Price!B106</f>
        <v>3.5640000000000001</v>
      </c>
      <c r="B81">
        <f t="shared" si="2"/>
        <v>1.0036609405801182</v>
      </c>
      <c r="C81">
        <f t="shared" si="3"/>
        <v>3.6542556476119909E-3</v>
      </c>
    </row>
    <row r="82" spans="1:3" x14ac:dyDescent="0.2">
      <c r="A82">
        <f>Price!B107</f>
        <v>3.5510000000000002</v>
      </c>
      <c r="B82">
        <f t="shared" si="2"/>
        <v>1.0019751693002257</v>
      </c>
      <c r="C82">
        <f t="shared" si="3"/>
        <v>1.9732212181162705E-3</v>
      </c>
    </row>
    <row r="83" spans="1:3" x14ac:dyDescent="0.2">
      <c r="A83">
        <f>Price!B108</f>
        <v>3.544</v>
      </c>
      <c r="B83">
        <f t="shared" si="2"/>
        <v>1.0012713660121486</v>
      </c>
      <c r="C83">
        <f t="shared" si="3"/>
        <v>1.2705585107276325E-3</v>
      </c>
    </row>
    <row r="84" spans="1:3" x14ac:dyDescent="0.2">
      <c r="A84">
        <f>Price!B109</f>
        <v>3.5394999999999999</v>
      </c>
      <c r="B84">
        <f t="shared" si="2"/>
        <v>0.99704225352112674</v>
      </c>
      <c r="C84">
        <f t="shared" si="3"/>
        <v>-2.9621292552175615E-3</v>
      </c>
    </row>
    <row r="85" spans="1:3" x14ac:dyDescent="0.2">
      <c r="A85">
        <f>Price!B110</f>
        <v>3.55</v>
      </c>
      <c r="B85">
        <f t="shared" si="2"/>
        <v>0.9974711997752177</v>
      </c>
      <c r="C85">
        <f t="shared" si="3"/>
        <v>-2.5320030407312553E-3</v>
      </c>
    </row>
    <row r="86" spans="1:3" x14ac:dyDescent="0.2">
      <c r="A86">
        <f>Price!B111</f>
        <v>3.5590000000000002</v>
      </c>
      <c r="B86">
        <f t="shared" si="2"/>
        <v>0.94428230299814275</v>
      </c>
      <c r="C86">
        <f t="shared" si="3"/>
        <v>-5.7330107756942743E-2</v>
      </c>
    </row>
    <row r="87" spans="1:3" x14ac:dyDescent="0.2">
      <c r="A87">
        <f>Price!B112</f>
        <v>3.7690000000000001</v>
      </c>
      <c r="B87">
        <f t="shared" si="2"/>
        <v>1.009643718189124</v>
      </c>
      <c r="C87">
        <f t="shared" si="3"/>
        <v>9.5975143525515779E-3</v>
      </c>
    </row>
    <row r="88" spans="1:3" x14ac:dyDescent="0.2">
      <c r="A88">
        <f>Price!B113</f>
        <v>3.7330000000000001</v>
      </c>
      <c r="B88">
        <f t="shared" si="2"/>
        <v>1.0016098738932118</v>
      </c>
      <c r="C88">
        <f t="shared" si="3"/>
        <v>1.608579435325495E-3</v>
      </c>
    </row>
    <row r="89" spans="1:3" x14ac:dyDescent="0.2">
      <c r="A89">
        <f>Price!B114</f>
        <v>3.7269999999999999</v>
      </c>
      <c r="B89">
        <f t="shared" si="2"/>
        <v>1.0064812314339724</v>
      </c>
      <c r="C89">
        <f t="shared" si="3"/>
        <v>6.4603185656456627E-3</v>
      </c>
    </row>
    <row r="90" spans="1:3" x14ac:dyDescent="0.2">
      <c r="A90">
        <f>Price!B115</f>
        <v>3.7029999999999998</v>
      </c>
      <c r="B90">
        <f t="shared" si="2"/>
        <v>1.0210947194264441</v>
      </c>
      <c r="C90">
        <f t="shared" si="3"/>
        <v>2.0875306110145528E-2</v>
      </c>
    </row>
    <row r="91" spans="1:3" x14ac:dyDescent="0.2">
      <c r="A91">
        <f>Price!B116</f>
        <v>3.6265000000000001</v>
      </c>
      <c r="B91">
        <f t="shared" si="2"/>
        <v>1.0072212192751007</v>
      </c>
      <c r="C91">
        <f t="shared" si="3"/>
        <v>7.1952711145455601E-3</v>
      </c>
    </row>
    <row r="92" spans="1:3" x14ac:dyDescent="0.2">
      <c r="A92">
        <f>Price!B117</f>
        <v>3.6004999999999998</v>
      </c>
      <c r="B92">
        <f t="shared" si="2"/>
        <v>1.0058667411649671</v>
      </c>
      <c r="C92">
        <f t="shared" si="3"/>
        <v>5.849598852681724E-3</v>
      </c>
    </row>
    <row r="93" spans="1:3" x14ac:dyDescent="0.2">
      <c r="A93">
        <f>Price!B118</f>
        <v>3.5794999999999999</v>
      </c>
      <c r="B93">
        <f t="shared" si="2"/>
        <v>0.99610407680534296</v>
      </c>
      <c r="C93">
        <f t="shared" si="3"/>
        <v>-3.9035320722576208E-3</v>
      </c>
    </row>
    <row r="94" spans="1:3" x14ac:dyDescent="0.2">
      <c r="A94">
        <f>Price!B119</f>
        <v>3.5935000000000001</v>
      </c>
      <c r="B94">
        <f t="shared" si="2"/>
        <v>0.99861053216618034</v>
      </c>
      <c r="C94">
        <f t="shared" si="3"/>
        <v>-1.3904340393616572E-3</v>
      </c>
    </row>
    <row r="95" spans="1:3" x14ac:dyDescent="0.2">
      <c r="A95">
        <f>Price!B120</f>
        <v>3.5985</v>
      </c>
      <c r="B95">
        <f t="shared" si="2"/>
        <v>1.0099635138927869</v>
      </c>
      <c r="C95">
        <f t="shared" si="3"/>
        <v>9.9142053420228655E-3</v>
      </c>
    </row>
    <row r="96" spans="1:3" x14ac:dyDescent="0.2">
      <c r="A96">
        <f>Price!B121</f>
        <v>3.5630000000000002</v>
      </c>
      <c r="B96">
        <f t="shared" si="2"/>
        <v>1.0291738879260544</v>
      </c>
      <c r="C96">
        <f t="shared" si="3"/>
        <v>2.8756429869681535E-2</v>
      </c>
    </row>
    <row r="97" spans="1:3" x14ac:dyDescent="0.2">
      <c r="A97">
        <f>Price!B122</f>
        <v>3.4620000000000002</v>
      </c>
      <c r="B97">
        <f t="shared" si="2"/>
        <v>0.96866256295467268</v>
      </c>
      <c r="C97">
        <f t="shared" si="3"/>
        <v>-3.1838959983218743E-2</v>
      </c>
    </row>
    <row r="98" spans="1:3" x14ac:dyDescent="0.2">
      <c r="A98">
        <f>Price!B123</f>
        <v>3.5739999999999998</v>
      </c>
      <c r="B98">
        <f t="shared" si="2"/>
        <v>1.0136131593874078</v>
      </c>
      <c r="C98">
        <f t="shared" si="3"/>
        <v>1.35213327615578E-2</v>
      </c>
    </row>
    <row r="99" spans="1:3" x14ac:dyDescent="0.2">
      <c r="A99">
        <f>Price!B124</f>
        <v>3.5259999999999998</v>
      </c>
      <c r="B99">
        <f t="shared" si="2"/>
        <v>0.99520180637877498</v>
      </c>
      <c r="C99">
        <f t="shared" si="3"/>
        <v>-4.8097419076565317E-3</v>
      </c>
    </row>
    <row r="100" spans="1:3" x14ac:dyDescent="0.2">
      <c r="A100">
        <f>Price!B125</f>
        <v>3.5430000000000001</v>
      </c>
      <c r="B100">
        <f t="shared" si="2"/>
        <v>0.99802816901408464</v>
      </c>
      <c r="C100">
        <f t="shared" si="3"/>
        <v>-1.9737776039893476E-3</v>
      </c>
    </row>
    <row r="101" spans="1:3" x14ac:dyDescent="0.2">
      <c r="A101">
        <f>Price!B126</f>
        <v>3.55</v>
      </c>
      <c r="B101">
        <f t="shared" si="2"/>
        <v>1.0134170710819297</v>
      </c>
      <c r="C101">
        <f t="shared" si="3"/>
        <v>1.3327859271974579E-2</v>
      </c>
    </row>
    <row r="102" spans="1:3" x14ac:dyDescent="0.2">
      <c r="A102">
        <f>Price!B127</f>
        <v>3.5030000000000001</v>
      </c>
      <c r="B102">
        <f t="shared" si="2"/>
        <v>0.99601933466022186</v>
      </c>
      <c r="C102">
        <f t="shared" si="3"/>
        <v>-3.9886092764955649E-3</v>
      </c>
    </row>
    <row r="103" spans="1:3" x14ac:dyDescent="0.2">
      <c r="A103">
        <f>Price!B128</f>
        <v>3.5169999999999999</v>
      </c>
      <c r="B103">
        <f t="shared" si="2"/>
        <v>0.99928967182838468</v>
      </c>
      <c r="C103">
        <f t="shared" si="3"/>
        <v>-7.1058057420386787E-4</v>
      </c>
    </row>
    <row r="104" spans="1:3" x14ac:dyDescent="0.2">
      <c r="A104">
        <f>Price!B129</f>
        <v>3.5194999999999999</v>
      </c>
      <c r="B104">
        <f t="shared" si="2"/>
        <v>1.0265422196295755</v>
      </c>
      <c r="C104">
        <f t="shared" si="3"/>
        <v>2.6196086323767031E-2</v>
      </c>
    </row>
    <row r="105" spans="1:3" x14ac:dyDescent="0.2">
      <c r="A105">
        <f>Price!B130</f>
        <v>3.4285000000000001</v>
      </c>
      <c r="B105">
        <f t="shared" si="2"/>
        <v>1.015250222090613</v>
      </c>
      <c r="C105">
        <f t="shared" si="3"/>
        <v>1.513510633885146E-2</v>
      </c>
    </row>
    <row r="106" spans="1:3" x14ac:dyDescent="0.2">
      <c r="A106">
        <f>Price!B131</f>
        <v>3.3769999999999998</v>
      </c>
      <c r="B106">
        <f t="shared" si="2"/>
        <v>1.0082101806239736</v>
      </c>
      <c r="C106">
        <f t="shared" si="3"/>
        <v>8.1766604372453186E-3</v>
      </c>
    </row>
    <row r="107" spans="1:3" x14ac:dyDescent="0.2">
      <c r="A107">
        <f>Price!B132</f>
        <v>3.3494999999999999</v>
      </c>
      <c r="B107">
        <f t="shared" si="2"/>
        <v>1.0153076689906033</v>
      </c>
      <c r="C107">
        <f t="shared" si="3"/>
        <v>1.5191688719740939E-2</v>
      </c>
    </row>
    <row r="108" spans="1:3" x14ac:dyDescent="0.2">
      <c r="A108">
        <f>Price!B133</f>
        <v>3.2989999999999999</v>
      </c>
      <c r="B108">
        <f t="shared" si="2"/>
        <v>1.0144526445264452</v>
      </c>
      <c r="C108">
        <f t="shared" si="3"/>
        <v>1.4349200560880184E-2</v>
      </c>
    </row>
    <row r="109" spans="1:3" x14ac:dyDescent="0.2">
      <c r="A109">
        <f>Price!B134</f>
        <v>3.2519999999999998</v>
      </c>
      <c r="B109">
        <f t="shared" si="2"/>
        <v>0.9776040883811814</v>
      </c>
      <c r="C109">
        <f t="shared" si="3"/>
        <v>-2.2650508514241018E-2</v>
      </c>
    </row>
    <row r="110" spans="1:3" x14ac:dyDescent="0.2">
      <c r="A110">
        <f>Price!B135</f>
        <v>3.3264999999999998</v>
      </c>
      <c r="B110">
        <f t="shared" si="2"/>
        <v>1.011094224924012</v>
      </c>
      <c r="C110">
        <f t="shared" si="3"/>
        <v>1.1033135422524494E-2</v>
      </c>
    </row>
    <row r="111" spans="1:3" x14ac:dyDescent="0.2">
      <c r="A111">
        <f>Price!B136</f>
        <v>3.29</v>
      </c>
      <c r="B111">
        <f t="shared" si="2"/>
        <v>1.0024375380865327</v>
      </c>
      <c r="C111">
        <f t="shared" si="3"/>
        <v>2.4345721093814538E-3</v>
      </c>
    </row>
    <row r="112" spans="1:3" x14ac:dyDescent="0.2">
      <c r="A112">
        <f>Price!B137</f>
        <v>3.282</v>
      </c>
      <c r="B112">
        <f t="shared" si="2"/>
        <v>0.97970149253731342</v>
      </c>
      <c r="C112">
        <f t="shared" si="3"/>
        <v>-2.0507353169075922E-2</v>
      </c>
    </row>
    <row r="113" spans="1:3" x14ac:dyDescent="0.2">
      <c r="A113">
        <f>Price!B138</f>
        <v>3.35</v>
      </c>
      <c r="B113">
        <f t="shared" si="2"/>
        <v>1.0116261512909557</v>
      </c>
      <c r="C113">
        <f t="shared" si="3"/>
        <v>1.1559086894077905E-2</v>
      </c>
    </row>
    <row r="114" spans="1:3" x14ac:dyDescent="0.2">
      <c r="A114">
        <f>Price!B139</f>
        <v>3.3115000000000001</v>
      </c>
      <c r="B114">
        <f t="shared" si="2"/>
        <v>0.98674016686531596</v>
      </c>
      <c r="C114">
        <f t="shared" si="3"/>
        <v>-1.3348529662062555E-2</v>
      </c>
    </row>
    <row r="115" spans="1:3" x14ac:dyDescent="0.2">
      <c r="A115">
        <f>Price!B140</f>
        <v>3.3559999999999999</v>
      </c>
      <c r="B115">
        <f t="shared" si="2"/>
        <v>1.0081105437068187</v>
      </c>
      <c r="C115">
        <f t="shared" si="3"/>
        <v>8.0778300120717302E-3</v>
      </c>
    </row>
    <row r="116" spans="1:3" x14ac:dyDescent="0.2">
      <c r="A116">
        <f>Price!B141</f>
        <v>3.3290000000000002</v>
      </c>
      <c r="B116">
        <f t="shared" si="2"/>
        <v>0.98345642540620393</v>
      </c>
      <c r="C116">
        <f t="shared" si="3"/>
        <v>-1.6681947771350337E-2</v>
      </c>
    </row>
    <row r="117" spans="1:3" x14ac:dyDescent="0.2">
      <c r="A117">
        <f>Price!B142</f>
        <v>3.3849999999999998</v>
      </c>
      <c r="B117">
        <f t="shared" si="2"/>
        <v>0.9947105495151336</v>
      </c>
      <c r="C117">
        <f t="shared" si="3"/>
        <v>-5.3034891545304637E-3</v>
      </c>
    </row>
    <row r="118" spans="1:3" x14ac:dyDescent="0.2">
      <c r="A118">
        <f>Price!B143</f>
        <v>3.403</v>
      </c>
      <c r="B118">
        <f t="shared" si="2"/>
        <v>1.0165795369678865</v>
      </c>
      <c r="C118">
        <f t="shared" si="3"/>
        <v>1.6443596935578172E-2</v>
      </c>
    </row>
    <row r="119" spans="1:3" x14ac:dyDescent="0.2">
      <c r="A119">
        <f>Price!B144</f>
        <v>3.3475000000000001</v>
      </c>
      <c r="B119">
        <f t="shared" si="2"/>
        <v>0.99539101992268808</v>
      </c>
      <c r="C119">
        <f t="shared" si="3"/>
        <v>-4.6196341749420253E-3</v>
      </c>
    </row>
    <row r="120" spans="1:3" x14ac:dyDescent="0.2">
      <c r="A120">
        <f>Price!B145</f>
        <v>3.363</v>
      </c>
      <c r="B120">
        <f t="shared" si="2"/>
        <v>1.0044802867383513</v>
      </c>
      <c r="C120">
        <f t="shared" si="3"/>
        <v>4.4702801309037324E-3</v>
      </c>
    </row>
    <row r="121" spans="1:3" x14ac:dyDescent="0.2">
      <c r="A121">
        <f>Price!B146</f>
        <v>3.3479999999999999</v>
      </c>
      <c r="B121">
        <f t="shared" si="2"/>
        <v>1.0007472724555373</v>
      </c>
      <c r="C121">
        <f t="shared" si="3"/>
        <v>7.4699338649431176E-4</v>
      </c>
    </row>
    <row r="122" spans="1:3" x14ac:dyDescent="0.2">
      <c r="A122">
        <f>Price!B147</f>
        <v>3.3454999999999999</v>
      </c>
      <c r="B122">
        <f t="shared" si="2"/>
        <v>1.0072256510612676</v>
      </c>
      <c r="C122">
        <f t="shared" si="3"/>
        <v>7.1996711175758748E-3</v>
      </c>
    </row>
    <row r="123" spans="1:3" x14ac:dyDescent="0.2">
      <c r="A123">
        <f>Price!B148</f>
        <v>3.3214999999999999</v>
      </c>
      <c r="B123">
        <f t="shared" si="2"/>
        <v>1.0080424886191199</v>
      </c>
      <c r="C123">
        <f t="shared" si="3"/>
        <v>8.0103201686883251E-3</v>
      </c>
    </row>
    <row r="124" spans="1:3" x14ac:dyDescent="0.2">
      <c r="A124">
        <f>Price!B149</f>
        <v>3.2949999999999999</v>
      </c>
      <c r="B124">
        <f t="shared" si="2"/>
        <v>1.0006073489219556</v>
      </c>
      <c r="C124">
        <f t="shared" si="3"/>
        <v>6.0716456024322268E-4</v>
      </c>
    </row>
    <row r="125" spans="1:3" x14ac:dyDescent="0.2">
      <c r="A125">
        <f>Price!B150</f>
        <v>3.2930000000000001</v>
      </c>
      <c r="B125">
        <f t="shared" si="2"/>
        <v>1.0067257719351881</v>
      </c>
      <c r="C125">
        <f t="shared" si="3"/>
        <v>6.7032548379804416E-3</v>
      </c>
    </row>
    <row r="126" spans="1:3" x14ac:dyDescent="0.2">
      <c r="A126">
        <f>Price!B151</f>
        <v>3.2709999999999999</v>
      </c>
      <c r="B126">
        <f t="shared" si="2"/>
        <v>0.99847374847374848</v>
      </c>
      <c r="C126">
        <f t="shared" si="3"/>
        <v>-1.5274174345761271E-3</v>
      </c>
    </row>
    <row r="127" spans="1:3" x14ac:dyDescent="0.2">
      <c r="A127">
        <f>Price!B152</f>
        <v>3.2759999999999998</v>
      </c>
      <c r="B127">
        <f t="shared" si="2"/>
        <v>1.0145555899659335</v>
      </c>
      <c r="C127">
        <f t="shared" si="3"/>
        <v>1.445067421468464E-2</v>
      </c>
    </row>
    <row r="128" spans="1:3" x14ac:dyDescent="0.2">
      <c r="A128">
        <f>Price!B153</f>
        <v>3.2290000000000001</v>
      </c>
      <c r="B128">
        <f t="shared" si="2"/>
        <v>1.0004647560030984</v>
      </c>
      <c r="C128">
        <f t="shared" si="3"/>
        <v>4.6464803747764253E-4</v>
      </c>
    </row>
    <row r="129" spans="1:3" x14ac:dyDescent="0.2">
      <c r="A129">
        <f>Price!B154</f>
        <v>3.2275</v>
      </c>
      <c r="B129">
        <f t="shared" si="2"/>
        <v>1.0178177231157364</v>
      </c>
      <c r="C129">
        <f t="shared" si="3"/>
        <v>1.7660848182450253E-2</v>
      </c>
    </row>
    <row r="130" spans="1:3" x14ac:dyDescent="0.2">
      <c r="A130">
        <f>Price!B155</f>
        <v>3.1709999999999998</v>
      </c>
      <c r="B130">
        <f t="shared" si="2"/>
        <v>0.99622997172478789</v>
      </c>
      <c r="C130">
        <f t="shared" si="3"/>
        <v>-3.7771527437455489E-3</v>
      </c>
    </row>
    <row r="131" spans="1:3" x14ac:dyDescent="0.2">
      <c r="A131">
        <f>Price!B156</f>
        <v>3.1829999999999998</v>
      </c>
      <c r="B131">
        <f t="shared" ref="B131:B194" si="4">A131/A132</f>
        <v>1.013049013367282</v>
      </c>
      <c r="C131">
        <f t="shared" ref="C131:C194" si="5">LOG(B131,EXP(1))</f>
        <v>1.296460846652641E-2</v>
      </c>
    </row>
    <row r="132" spans="1:3" x14ac:dyDescent="0.2">
      <c r="A132">
        <f>Price!B157</f>
        <v>3.1419999999999999</v>
      </c>
      <c r="B132">
        <f t="shared" si="4"/>
        <v>1.0231195050472157</v>
      </c>
      <c r="C132">
        <f t="shared" si="5"/>
        <v>2.2856298374743927E-2</v>
      </c>
    </row>
    <row r="133" spans="1:3" x14ac:dyDescent="0.2">
      <c r="A133">
        <f>Price!B158</f>
        <v>3.0710000000000002</v>
      </c>
      <c r="B133">
        <f t="shared" si="4"/>
        <v>0.98984689766317491</v>
      </c>
      <c r="C133">
        <f t="shared" si="5"/>
        <v>-1.0204996637939858E-2</v>
      </c>
    </row>
    <row r="134" spans="1:3" x14ac:dyDescent="0.2">
      <c r="A134">
        <f>Price!B159</f>
        <v>3.1025</v>
      </c>
      <c r="B134">
        <f t="shared" si="4"/>
        <v>1.0050210560414641</v>
      </c>
      <c r="C134">
        <f t="shared" si="5"/>
        <v>5.0084925766028503E-3</v>
      </c>
    </row>
    <row r="135" spans="1:3" x14ac:dyDescent="0.2">
      <c r="A135">
        <f>Price!B160</f>
        <v>3.0870000000000002</v>
      </c>
      <c r="B135">
        <f t="shared" si="4"/>
        <v>0.99484369964550434</v>
      </c>
      <c r="C135">
        <f t="shared" si="5"/>
        <v>-5.1696399462209108E-3</v>
      </c>
    </row>
    <row r="136" spans="1:3" x14ac:dyDescent="0.2">
      <c r="A136">
        <f>Price!B161</f>
        <v>3.1030000000000002</v>
      </c>
      <c r="B136">
        <f t="shared" si="4"/>
        <v>1.0138866198333605</v>
      </c>
      <c r="C136">
        <f t="shared" si="5"/>
        <v>1.3791084157255589E-2</v>
      </c>
    </row>
    <row r="137" spans="1:3" x14ac:dyDescent="0.2">
      <c r="A137">
        <f>Price!B162</f>
        <v>3.0605000000000002</v>
      </c>
      <c r="B137">
        <f t="shared" si="4"/>
        <v>1.0201666666666667</v>
      </c>
      <c r="C137">
        <f t="shared" si="5"/>
        <v>1.9966012640877787E-2</v>
      </c>
    </row>
    <row r="138" spans="1:3" x14ac:dyDescent="0.2">
      <c r="A138">
        <f>Price!B163</f>
        <v>3</v>
      </c>
      <c r="B138">
        <f t="shared" si="4"/>
        <v>0.99850224663005482</v>
      </c>
      <c r="C138">
        <f t="shared" si="5"/>
        <v>-1.4988761237359858E-3</v>
      </c>
    </row>
    <row r="139" spans="1:3" x14ac:dyDescent="0.2">
      <c r="A139">
        <f>Price!B164</f>
        <v>3.0045000000000002</v>
      </c>
      <c r="B139">
        <f t="shared" si="4"/>
        <v>1.0226344452008169</v>
      </c>
      <c r="C139">
        <f t="shared" si="5"/>
        <v>2.2382087040160061E-2</v>
      </c>
    </row>
    <row r="140" spans="1:3" x14ac:dyDescent="0.2">
      <c r="A140">
        <f>Price!B165</f>
        <v>2.9380000000000002</v>
      </c>
      <c r="B140">
        <f t="shared" si="4"/>
        <v>0.99593220338983046</v>
      </c>
      <c r="C140">
        <f t="shared" si="5"/>
        <v>-4.0760926000429423E-3</v>
      </c>
    </row>
    <row r="141" spans="1:3" x14ac:dyDescent="0.2">
      <c r="A141">
        <f>Price!B166</f>
        <v>2.95</v>
      </c>
      <c r="B141">
        <f t="shared" si="4"/>
        <v>0.99915325994919557</v>
      </c>
      <c r="C141">
        <f t="shared" si="5"/>
        <v>-8.4709873765188664E-4</v>
      </c>
    </row>
    <row r="142" spans="1:3" x14ac:dyDescent="0.2">
      <c r="A142">
        <f>Price!B167</f>
        <v>2.9525000000000001</v>
      </c>
      <c r="B142">
        <f t="shared" si="4"/>
        <v>0.99932306650871561</v>
      </c>
      <c r="C142">
        <f t="shared" si="5"/>
        <v>-6.7716271421182589E-4</v>
      </c>
    </row>
    <row r="143" spans="1:3" x14ac:dyDescent="0.2">
      <c r="A143">
        <f>Price!B168</f>
        <v>2.9544999999999999</v>
      </c>
      <c r="B143">
        <f t="shared" si="4"/>
        <v>1.0052739026879891</v>
      </c>
      <c r="C143">
        <f t="shared" si="5"/>
        <v>5.2600443668119274E-3</v>
      </c>
    </row>
    <row r="144" spans="1:3" x14ac:dyDescent="0.2">
      <c r="A144">
        <f>Price!B169</f>
        <v>2.9390000000000001</v>
      </c>
      <c r="B144">
        <f t="shared" si="4"/>
        <v>1.0146728810633523</v>
      </c>
      <c r="C144">
        <f t="shared" si="5"/>
        <v>1.4566275882238503E-2</v>
      </c>
    </row>
    <row r="145" spans="1:3" x14ac:dyDescent="0.2">
      <c r="A145">
        <f>Price!B170</f>
        <v>2.8965000000000001</v>
      </c>
      <c r="B145">
        <f t="shared" si="4"/>
        <v>1.0038121642696241</v>
      </c>
      <c r="C145">
        <f t="shared" si="5"/>
        <v>3.8049163856577802E-3</v>
      </c>
    </row>
    <row r="146" spans="1:3" x14ac:dyDescent="0.2">
      <c r="A146">
        <f>Price!B171</f>
        <v>2.8855</v>
      </c>
      <c r="B146">
        <f t="shared" si="4"/>
        <v>1.0126337954027023</v>
      </c>
      <c r="C146">
        <f t="shared" si="5"/>
        <v>1.2554654875966896E-2</v>
      </c>
    </row>
    <row r="147" spans="1:3" x14ac:dyDescent="0.2">
      <c r="A147">
        <f>Price!B172</f>
        <v>2.8494999999999999</v>
      </c>
      <c r="B147">
        <f t="shared" si="4"/>
        <v>1.0036984853821769</v>
      </c>
      <c r="C147">
        <f t="shared" si="5"/>
        <v>3.6916628020831161E-3</v>
      </c>
    </row>
    <row r="148" spans="1:3" x14ac:dyDescent="0.2">
      <c r="A148">
        <f>Price!B173</f>
        <v>2.839</v>
      </c>
      <c r="B148">
        <f t="shared" si="4"/>
        <v>1.0049557522123893</v>
      </c>
      <c r="C148">
        <f t="shared" si="5"/>
        <v>4.9435128924297982E-3</v>
      </c>
    </row>
    <row r="149" spans="1:3" x14ac:dyDescent="0.2">
      <c r="A149">
        <f>Price!B174</f>
        <v>2.8250000000000002</v>
      </c>
      <c r="B149">
        <f t="shared" si="4"/>
        <v>0.99876259501502573</v>
      </c>
      <c r="C149">
        <f t="shared" si="5"/>
        <v>-1.2381712026689707E-3</v>
      </c>
    </row>
    <row r="150" spans="1:3" x14ac:dyDescent="0.2">
      <c r="A150">
        <f>Price!B175</f>
        <v>2.8285</v>
      </c>
      <c r="B150">
        <f t="shared" si="4"/>
        <v>1.0046172971053098</v>
      </c>
      <c r="C150">
        <f t="shared" si="5"/>
        <v>4.6066700885370798E-3</v>
      </c>
    </row>
    <row r="151" spans="1:3" x14ac:dyDescent="0.2">
      <c r="A151">
        <f>Price!B176</f>
        <v>2.8155000000000001</v>
      </c>
      <c r="B151">
        <f t="shared" si="4"/>
        <v>1.0033856022808267</v>
      </c>
      <c r="C151">
        <f t="shared" si="5"/>
        <v>3.3798840322668906E-3</v>
      </c>
    </row>
    <row r="152" spans="1:3" x14ac:dyDescent="0.2">
      <c r="A152">
        <f>Price!B177</f>
        <v>2.806</v>
      </c>
      <c r="B152">
        <f t="shared" si="4"/>
        <v>0.99380201877102881</v>
      </c>
      <c r="C152">
        <f t="shared" si="5"/>
        <v>-6.2172684504851958E-3</v>
      </c>
    </row>
    <row r="153" spans="1:3" x14ac:dyDescent="0.2">
      <c r="A153">
        <f>Price!B178</f>
        <v>2.8235000000000001</v>
      </c>
      <c r="B153">
        <f t="shared" si="4"/>
        <v>1.0136420750314128</v>
      </c>
      <c r="C153">
        <f t="shared" si="5"/>
        <v>1.3549859652021328E-2</v>
      </c>
    </row>
    <row r="154" spans="1:3" x14ac:dyDescent="0.2">
      <c r="A154">
        <f>Price!B179</f>
        <v>2.7854999999999999</v>
      </c>
      <c r="B154">
        <f t="shared" si="4"/>
        <v>0.98881789137380183</v>
      </c>
      <c r="C154">
        <f t="shared" si="5"/>
        <v>-1.1245098415502515E-2</v>
      </c>
    </row>
    <row r="155" spans="1:3" x14ac:dyDescent="0.2">
      <c r="A155">
        <f>Price!B180</f>
        <v>2.8170000000000002</v>
      </c>
      <c r="B155">
        <f t="shared" si="4"/>
        <v>0.99190140845070429</v>
      </c>
      <c r="C155">
        <f t="shared" si="5"/>
        <v>-8.1315632788790584E-3</v>
      </c>
    </row>
    <row r="156" spans="1:3" x14ac:dyDescent="0.2">
      <c r="A156">
        <f>Price!B181</f>
        <v>2.84</v>
      </c>
      <c r="B156">
        <f t="shared" si="4"/>
        <v>0.97863542384562363</v>
      </c>
      <c r="C156">
        <f t="shared" si="5"/>
        <v>-2.1596102288881511E-2</v>
      </c>
    </row>
    <row r="157" spans="1:3" x14ac:dyDescent="0.2">
      <c r="A157">
        <f>Price!B182</f>
        <v>2.9020000000000001</v>
      </c>
      <c r="B157">
        <f t="shared" si="4"/>
        <v>1.0127377421043449</v>
      </c>
      <c r="C157">
        <f t="shared" si="5"/>
        <v>1.2657299452341073E-2</v>
      </c>
    </row>
    <row r="158" spans="1:3" x14ac:dyDescent="0.2">
      <c r="A158">
        <f>Price!B183</f>
        <v>2.8654999999999999</v>
      </c>
      <c r="B158">
        <f t="shared" si="4"/>
        <v>1.0233928571428572</v>
      </c>
      <c r="C158">
        <f t="shared" si="5"/>
        <v>2.3123437828496931E-2</v>
      </c>
    </row>
    <row r="159" spans="1:3" x14ac:dyDescent="0.2">
      <c r="A159">
        <f>Price!B184</f>
        <v>2.8</v>
      </c>
      <c r="B159">
        <f t="shared" si="4"/>
        <v>0.99892971815911524</v>
      </c>
      <c r="C159">
        <f t="shared" si="5"/>
        <v>-1.0708550014929777E-3</v>
      </c>
    </row>
    <row r="160" spans="1:3" x14ac:dyDescent="0.2">
      <c r="A160">
        <f>Price!B185</f>
        <v>2.8029999999999999</v>
      </c>
      <c r="B160">
        <f t="shared" si="4"/>
        <v>0.97904296192804752</v>
      </c>
      <c r="C160">
        <f t="shared" si="5"/>
        <v>-2.1179753933326759E-2</v>
      </c>
    </row>
    <row r="161" spans="1:3" x14ac:dyDescent="0.2">
      <c r="A161">
        <f>Price!B186</f>
        <v>2.863</v>
      </c>
      <c r="B161">
        <f t="shared" si="4"/>
        <v>0.99513381995133832</v>
      </c>
      <c r="C161">
        <f t="shared" si="5"/>
        <v>-4.8780584534327438E-3</v>
      </c>
    </row>
    <row r="162" spans="1:3" x14ac:dyDescent="0.2">
      <c r="A162">
        <f>Price!B187</f>
        <v>2.8769999999999998</v>
      </c>
      <c r="B162">
        <f t="shared" si="4"/>
        <v>1.0341480948957584</v>
      </c>
      <c r="C162">
        <f t="shared" si="5"/>
        <v>3.3577991068159674E-2</v>
      </c>
    </row>
    <row r="163" spans="1:3" x14ac:dyDescent="0.2">
      <c r="A163">
        <f>Price!B188</f>
        <v>2.782</v>
      </c>
      <c r="B163">
        <f t="shared" si="4"/>
        <v>0.98968338669512634</v>
      </c>
      <c r="C163">
        <f t="shared" si="5"/>
        <v>-1.0370198423143606E-2</v>
      </c>
    </row>
    <row r="164" spans="1:3" x14ac:dyDescent="0.2">
      <c r="A164">
        <f>Price!B189</f>
        <v>2.8109999999999999</v>
      </c>
      <c r="B164">
        <f t="shared" si="4"/>
        <v>1.0010683760683761</v>
      </c>
      <c r="C164">
        <f t="shared" si="5"/>
        <v>1.067805760830137E-3</v>
      </c>
    </row>
    <row r="165" spans="1:3" x14ac:dyDescent="0.2">
      <c r="A165">
        <f>Price!B190</f>
        <v>2.8079999999999998</v>
      </c>
      <c r="B165">
        <f t="shared" si="4"/>
        <v>0.99065090844946202</v>
      </c>
      <c r="C165">
        <f t="shared" si="5"/>
        <v>-9.3930686186566147E-3</v>
      </c>
    </row>
    <row r="166" spans="1:3" x14ac:dyDescent="0.2">
      <c r="A166">
        <f>Price!B191</f>
        <v>2.8344999999999998</v>
      </c>
      <c r="B166">
        <f t="shared" si="4"/>
        <v>1.0225468975468976</v>
      </c>
      <c r="C166">
        <f t="shared" si="5"/>
        <v>2.2296473454564637E-2</v>
      </c>
    </row>
    <row r="167" spans="1:3" x14ac:dyDescent="0.2">
      <c r="A167">
        <f>Price!B192</f>
        <v>2.7719999999999998</v>
      </c>
      <c r="B167">
        <f t="shared" si="4"/>
        <v>1.0014450867052023</v>
      </c>
      <c r="C167">
        <f t="shared" si="5"/>
        <v>1.4440435722336239E-3</v>
      </c>
    </row>
    <row r="168" spans="1:3" x14ac:dyDescent="0.2">
      <c r="A168">
        <f>Price!B193</f>
        <v>2.7679999999999998</v>
      </c>
      <c r="B168">
        <f t="shared" si="4"/>
        <v>1.0045363817818906</v>
      </c>
      <c r="C168">
        <f t="shared" si="5"/>
        <v>4.5261234142700297E-3</v>
      </c>
    </row>
    <row r="169" spans="1:3" x14ac:dyDescent="0.2">
      <c r="A169">
        <f>Price!B194</f>
        <v>2.7555000000000001</v>
      </c>
      <c r="B169">
        <f t="shared" si="4"/>
        <v>1.002</v>
      </c>
      <c r="C169">
        <f t="shared" si="5"/>
        <v>1.9980026626730579E-3</v>
      </c>
    </row>
    <row r="170" spans="1:3" x14ac:dyDescent="0.2">
      <c r="A170">
        <f>Price!B195</f>
        <v>2.75</v>
      </c>
      <c r="B170">
        <f t="shared" si="4"/>
        <v>1.0078797874289904</v>
      </c>
      <c r="C170">
        <f t="shared" si="5"/>
        <v>7.848904034330478E-3</v>
      </c>
    </row>
    <row r="171" spans="1:3" x14ac:dyDescent="0.2">
      <c r="A171">
        <f>Price!B196</f>
        <v>2.7284999999999999</v>
      </c>
      <c r="B171">
        <f t="shared" si="4"/>
        <v>1.0046023564064801</v>
      </c>
      <c r="C171">
        <f t="shared" si="5"/>
        <v>4.5917979476998733E-3</v>
      </c>
    </row>
    <row r="172" spans="1:3" x14ac:dyDescent="0.2">
      <c r="A172">
        <f>Price!B197</f>
        <v>2.7160000000000002</v>
      </c>
      <c r="B172">
        <f t="shared" si="4"/>
        <v>0.99742930591259649</v>
      </c>
      <c r="C172">
        <f t="shared" si="5"/>
        <v>-2.5740039951727659E-3</v>
      </c>
    </row>
    <row r="173" spans="1:3" x14ac:dyDescent="0.2">
      <c r="A173">
        <f>Price!B198</f>
        <v>2.7229999999999999</v>
      </c>
      <c r="B173">
        <f t="shared" si="4"/>
        <v>0.99853318665199853</v>
      </c>
      <c r="C173">
        <f t="shared" si="5"/>
        <v>-1.4678901718289325E-3</v>
      </c>
    </row>
    <row r="174" spans="1:3" x14ac:dyDescent="0.2">
      <c r="A174">
        <f>Price!B199</f>
        <v>2.7269999999999999</v>
      </c>
      <c r="B174">
        <f t="shared" si="4"/>
        <v>1</v>
      </c>
      <c r="C174">
        <f t="shared" si="5"/>
        <v>0</v>
      </c>
    </row>
    <row r="175" spans="1:3" x14ac:dyDescent="0.2">
      <c r="A175">
        <f>Price!B200</f>
        <v>2.7269999999999999</v>
      </c>
      <c r="B175">
        <f t="shared" si="4"/>
        <v>0.99217755139166819</v>
      </c>
      <c r="C175">
        <f t="shared" si="5"/>
        <v>-7.8532044551265171E-3</v>
      </c>
    </row>
    <row r="176" spans="1:3" x14ac:dyDescent="0.2">
      <c r="A176">
        <f>Price!B201</f>
        <v>2.7484999999999999</v>
      </c>
      <c r="B176">
        <f t="shared" si="4"/>
        <v>0.99691693870148701</v>
      </c>
      <c r="C176">
        <f t="shared" si="5"/>
        <v>-3.0878237230818066E-3</v>
      </c>
    </row>
    <row r="177" spans="1:3" x14ac:dyDescent="0.2">
      <c r="A177">
        <f>Price!B202</f>
        <v>2.7570000000000001</v>
      </c>
      <c r="B177">
        <f t="shared" si="4"/>
        <v>0.98622786621355751</v>
      </c>
      <c r="C177">
        <f t="shared" si="5"/>
        <v>-1.3867849442903249E-2</v>
      </c>
    </row>
    <row r="178" spans="1:3" x14ac:dyDescent="0.2">
      <c r="A178">
        <f>Price!B203</f>
        <v>2.7955000000000001</v>
      </c>
      <c r="B178">
        <f t="shared" si="4"/>
        <v>1.0028699551569507</v>
      </c>
      <c r="C178">
        <f t="shared" si="5"/>
        <v>2.8658446983257828E-3</v>
      </c>
    </row>
    <row r="179" spans="1:3" x14ac:dyDescent="0.2">
      <c r="A179">
        <f>Price!B204</f>
        <v>2.7875000000000001</v>
      </c>
      <c r="B179">
        <f t="shared" si="4"/>
        <v>1.0119803957161009</v>
      </c>
      <c r="C179">
        <f t="shared" si="5"/>
        <v>1.1909198855602928E-2</v>
      </c>
    </row>
    <row r="180" spans="1:3" x14ac:dyDescent="0.2">
      <c r="A180">
        <f>Price!B205</f>
        <v>2.7545000000000002</v>
      </c>
      <c r="B180">
        <f t="shared" si="4"/>
        <v>1.0232169390787518</v>
      </c>
      <c r="C180">
        <f t="shared" si="5"/>
        <v>2.2951526148152719E-2</v>
      </c>
    </row>
    <row r="181" spans="1:3" x14ac:dyDescent="0.2">
      <c r="A181">
        <f>Price!B206</f>
        <v>2.6920000000000002</v>
      </c>
      <c r="B181">
        <f t="shared" si="4"/>
        <v>0.99907218407867882</v>
      </c>
      <c r="C181">
        <f t="shared" si="5"/>
        <v>-9.2824660893293628E-4</v>
      </c>
    </row>
    <row r="182" spans="1:3" x14ac:dyDescent="0.2">
      <c r="A182">
        <f>Price!B207</f>
        <v>2.6945000000000001</v>
      </c>
      <c r="B182">
        <f t="shared" si="4"/>
        <v>1.0192926045016077</v>
      </c>
      <c r="C182">
        <f t="shared" si="5"/>
        <v>1.9108861698046507E-2</v>
      </c>
    </row>
    <row r="183" spans="1:3" x14ac:dyDescent="0.2">
      <c r="A183">
        <f>Price!B208</f>
        <v>2.6435</v>
      </c>
      <c r="B183">
        <f t="shared" si="4"/>
        <v>1.0003784295175022</v>
      </c>
      <c r="C183">
        <f t="shared" si="5"/>
        <v>3.7835793111206203E-4</v>
      </c>
    </row>
    <row r="184" spans="1:3" x14ac:dyDescent="0.2">
      <c r="A184">
        <f>Price!B209</f>
        <v>2.6425000000000001</v>
      </c>
      <c r="B184">
        <f t="shared" si="4"/>
        <v>0.9947299077733861</v>
      </c>
      <c r="C184">
        <f t="shared" si="5"/>
        <v>-5.2840281466051547E-3</v>
      </c>
    </row>
    <row r="185" spans="1:3" x14ac:dyDescent="0.2">
      <c r="A185">
        <f>Price!B210</f>
        <v>2.6564999999999999</v>
      </c>
      <c r="B185">
        <f t="shared" si="4"/>
        <v>1.0035889686437476</v>
      </c>
      <c r="C185">
        <f t="shared" si="5"/>
        <v>3.5825436638965958E-3</v>
      </c>
    </row>
    <row r="186" spans="1:3" x14ac:dyDescent="0.2">
      <c r="A186">
        <f>Price!B211</f>
        <v>2.6469999999999998</v>
      </c>
      <c r="B186">
        <f t="shared" si="4"/>
        <v>1.0064638783269961</v>
      </c>
      <c r="C186">
        <f t="shared" si="5"/>
        <v>6.4430770552909673E-3</v>
      </c>
    </row>
    <row r="187" spans="1:3" x14ac:dyDescent="0.2">
      <c r="A187">
        <f>Price!B212</f>
        <v>2.63</v>
      </c>
      <c r="B187">
        <f t="shared" si="4"/>
        <v>0.99734546833522941</v>
      </c>
      <c r="C187">
        <f t="shared" si="5"/>
        <v>-2.6580611814764686E-3</v>
      </c>
    </row>
    <row r="188" spans="1:3" x14ac:dyDescent="0.2">
      <c r="A188">
        <f>Price!B213</f>
        <v>2.637</v>
      </c>
      <c r="B188">
        <f t="shared" si="4"/>
        <v>0.99434389140271484</v>
      </c>
      <c r="C188">
        <f t="shared" si="5"/>
        <v>-5.6721649524665296E-3</v>
      </c>
    </row>
    <row r="189" spans="1:3" x14ac:dyDescent="0.2">
      <c r="A189">
        <f>Price!B214</f>
        <v>2.6520000000000001</v>
      </c>
      <c r="B189">
        <f t="shared" si="4"/>
        <v>1.0102857142857142</v>
      </c>
      <c r="C189">
        <f t="shared" si="5"/>
        <v>1.0233176280028953E-2</v>
      </c>
    </row>
    <row r="190" spans="1:3" x14ac:dyDescent="0.2">
      <c r="A190">
        <f>Price!B215</f>
        <v>2.625</v>
      </c>
      <c r="B190">
        <f t="shared" si="4"/>
        <v>0.99620493358633788</v>
      </c>
      <c r="C190">
        <f t="shared" si="5"/>
        <v>-3.8022859497384592E-3</v>
      </c>
    </row>
    <row r="191" spans="1:3" x14ac:dyDescent="0.2">
      <c r="A191">
        <f>Price!B216</f>
        <v>2.6349999999999998</v>
      </c>
      <c r="B191">
        <f t="shared" si="4"/>
        <v>1.005149723440778</v>
      </c>
      <c r="C191">
        <f t="shared" si="5"/>
        <v>5.1365089628750676E-3</v>
      </c>
    </row>
    <row r="192" spans="1:3" x14ac:dyDescent="0.2">
      <c r="A192">
        <f>Price!B217</f>
        <v>2.6215000000000002</v>
      </c>
      <c r="B192">
        <f t="shared" si="4"/>
        <v>0.97798918112292488</v>
      </c>
      <c r="C192">
        <f t="shared" si="5"/>
        <v>-2.2256671255004898E-2</v>
      </c>
    </row>
    <row r="193" spans="1:3" x14ac:dyDescent="0.2">
      <c r="A193">
        <f>Price!B218</f>
        <v>2.6804999999999999</v>
      </c>
      <c r="B193">
        <f t="shared" si="4"/>
        <v>0.9994407158836689</v>
      </c>
      <c r="C193">
        <f t="shared" si="5"/>
        <v>-5.5944057403141889E-4</v>
      </c>
    </row>
    <row r="194" spans="1:3" x14ac:dyDescent="0.2">
      <c r="A194">
        <f>Price!B219</f>
        <v>2.6819999999999999</v>
      </c>
      <c r="B194">
        <f t="shared" si="4"/>
        <v>0.99665551839464883</v>
      </c>
      <c r="C194">
        <f t="shared" si="5"/>
        <v>-3.3500868852819744E-3</v>
      </c>
    </row>
    <row r="195" spans="1:3" x14ac:dyDescent="0.2">
      <c r="A195">
        <f>Price!B220</f>
        <v>2.6909999999999998</v>
      </c>
      <c r="B195">
        <f t="shared" ref="B195:B258" si="6">A195/A196</f>
        <v>0.99666666666666659</v>
      </c>
      <c r="C195">
        <f t="shared" ref="C195:C258" si="7">LOG(B195,EXP(1))</f>
        <v>-3.3389012655147096E-3</v>
      </c>
    </row>
    <row r="196" spans="1:3" x14ac:dyDescent="0.2">
      <c r="A196">
        <f>Price!B221</f>
        <v>2.7</v>
      </c>
      <c r="B196">
        <f t="shared" si="6"/>
        <v>1.0084033613445378</v>
      </c>
      <c r="C196">
        <f t="shared" si="7"/>
        <v>8.3682496705165792E-3</v>
      </c>
    </row>
    <row r="197" spans="1:3" x14ac:dyDescent="0.2">
      <c r="A197">
        <f>Price!B222</f>
        <v>2.6775000000000002</v>
      </c>
      <c r="B197">
        <f t="shared" si="6"/>
        <v>0.98965071151358364</v>
      </c>
      <c r="C197">
        <f t="shared" si="7"/>
        <v>-1.0403214760885926E-2</v>
      </c>
    </row>
    <row r="198" spans="1:3" x14ac:dyDescent="0.2">
      <c r="A198">
        <f>Price!B223</f>
        <v>2.7054999999999998</v>
      </c>
      <c r="B198">
        <f t="shared" si="6"/>
        <v>1.0081982485559902</v>
      </c>
      <c r="C198">
        <f t="shared" si="7"/>
        <v>8.1648254659062672E-3</v>
      </c>
    </row>
    <row r="199" spans="1:3" x14ac:dyDescent="0.2">
      <c r="A199">
        <f>Price!B224</f>
        <v>2.6835</v>
      </c>
      <c r="B199">
        <f t="shared" si="6"/>
        <v>0.99573283858998152</v>
      </c>
      <c r="C199">
        <f t="shared" si="7"/>
        <v>-4.2762917262139169E-3</v>
      </c>
    </row>
    <row r="200" spans="1:3" x14ac:dyDescent="0.2">
      <c r="A200">
        <f>Price!B225</f>
        <v>2.6949999999999998</v>
      </c>
      <c r="B200">
        <f t="shared" si="6"/>
        <v>1.0108777194298575</v>
      </c>
      <c r="C200">
        <f t="shared" si="7"/>
        <v>1.0818982604443576E-2</v>
      </c>
    </row>
    <row r="201" spans="1:3" x14ac:dyDescent="0.2">
      <c r="A201">
        <f>Price!B226</f>
        <v>2.6659999999999999</v>
      </c>
      <c r="B201">
        <f t="shared" si="6"/>
        <v>1.0092750331251181</v>
      </c>
      <c r="C201">
        <f t="shared" si="7"/>
        <v>9.232284134283281E-3</v>
      </c>
    </row>
    <row r="202" spans="1:3" x14ac:dyDescent="0.2">
      <c r="A202">
        <f>Price!B227</f>
        <v>2.6415000000000002</v>
      </c>
      <c r="B202">
        <f t="shared" si="6"/>
        <v>0.99811071226147752</v>
      </c>
      <c r="C202">
        <f t="shared" si="7"/>
        <v>-1.8910746936716284E-3</v>
      </c>
    </row>
    <row r="203" spans="1:3" x14ac:dyDescent="0.2">
      <c r="A203">
        <f>Price!B228</f>
        <v>2.6465000000000001</v>
      </c>
      <c r="B203">
        <f t="shared" si="6"/>
        <v>1.0083825490569633</v>
      </c>
      <c r="C203">
        <f t="shared" si="7"/>
        <v>8.3476106056878871E-3</v>
      </c>
    </row>
    <row r="204" spans="1:3" x14ac:dyDescent="0.2">
      <c r="A204">
        <f>Price!B229</f>
        <v>2.6244999999999998</v>
      </c>
      <c r="B204">
        <f t="shared" si="6"/>
        <v>1.0094230769230768</v>
      </c>
      <c r="C204">
        <f t="shared" si="7"/>
        <v>9.3789566827808864E-3</v>
      </c>
    </row>
    <row r="205" spans="1:3" x14ac:dyDescent="0.2">
      <c r="A205">
        <f>Price!B230</f>
        <v>2.6</v>
      </c>
      <c r="B205">
        <f t="shared" si="6"/>
        <v>1.0001923446816696</v>
      </c>
      <c r="C205">
        <f t="shared" si="7"/>
        <v>1.9232618580302034E-4</v>
      </c>
    </row>
    <row r="206" spans="1:3" x14ac:dyDescent="0.2">
      <c r="A206">
        <f>Price!B231</f>
        <v>2.5994999999999999</v>
      </c>
      <c r="B206">
        <f t="shared" si="6"/>
        <v>1.0156280523539754</v>
      </c>
      <c r="C206">
        <f t="shared" si="7"/>
        <v>1.5507191926132488E-2</v>
      </c>
    </row>
    <row r="207" spans="1:3" x14ac:dyDescent="0.2">
      <c r="A207">
        <f>Price!B232</f>
        <v>2.5594999999999999</v>
      </c>
      <c r="B207">
        <f t="shared" si="6"/>
        <v>1.0072805981896891</v>
      </c>
      <c r="C207">
        <f t="shared" si="7"/>
        <v>7.2542225774738268E-3</v>
      </c>
    </row>
    <row r="208" spans="1:3" x14ac:dyDescent="0.2">
      <c r="A208">
        <f>Price!B233</f>
        <v>2.5409999999999999</v>
      </c>
      <c r="B208">
        <f t="shared" si="6"/>
        <v>1.0061373985349436</v>
      </c>
      <c r="C208">
        <f t="shared" si="7"/>
        <v>6.1186414120567934E-3</v>
      </c>
    </row>
    <row r="209" spans="1:3" x14ac:dyDescent="0.2">
      <c r="A209">
        <f>Price!B234</f>
        <v>2.5255000000000001</v>
      </c>
      <c r="B209">
        <f t="shared" si="6"/>
        <v>0.98556097560975608</v>
      </c>
      <c r="C209">
        <f t="shared" si="7"/>
        <v>-1.4544281538556365E-2</v>
      </c>
    </row>
    <row r="210" spans="1:3" x14ac:dyDescent="0.2">
      <c r="A210">
        <f>Price!B235</f>
        <v>2.5625</v>
      </c>
      <c r="B210">
        <f t="shared" si="6"/>
        <v>0.95455392065561562</v>
      </c>
      <c r="C210">
        <f t="shared" si="7"/>
        <v>-4.6511146415960512E-2</v>
      </c>
    </row>
    <row r="211" spans="1:3" x14ac:dyDescent="0.2">
      <c r="A211">
        <f>Price!B236</f>
        <v>2.6844999999999999</v>
      </c>
      <c r="B211">
        <f t="shared" si="6"/>
        <v>1.0143585868127716</v>
      </c>
      <c r="C211">
        <f t="shared" si="7"/>
        <v>1.4256478564581931E-2</v>
      </c>
    </row>
    <row r="212" spans="1:3" x14ac:dyDescent="0.2">
      <c r="A212">
        <f>Price!B237</f>
        <v>2.6465000000000001</v>
      </c>
      <c r="B212">
        <f t="shared" si="6"/>
        <v>1.0003780003780003</v>
      </c>
      <c r="C212">
        <f t="shared" si="7"/>
        <v>3.7792895385573857E-4</v>
      </c>
    </row>
    <row r="213" spans="1:3" x14ac:dyDescent="0.2">
      <c r="A213">
        <f>Price!B238</f>
        <v>2.6455000000000002</v>
      </c>
      <c r="B213">
        <f t="shared" si="6"/>
        <v>1.0060848069975281</v>
      </c>
      <c r="C213">
        <f t="shared" si="7"/>
        <v>6.0663693147876008E-3</v>
      </c>
    </row>
    <row r="214" spans="1:3" x14ac:dyDescent="0.2">
      <c r="A214">
        <f>Price!B239</f>
        <v>2.6295000000000002</v>
      </c>
      <c r="B214">
        <f t="shared" si="6"/>
        <v>1.0103746397694524</v>
      </c>
      <c r="C214">
        <f t="shared" si="7"/>
        <v>1.0321192540274892E-2</v>
      </c>
    </row>
    <row r="215" spans="1:3" x14ac:dyDescent="0.2">
      <c r="A215">
        <f>Price!B240</f>
        <v>2.6025</v>
      </c>
      <c r="B215">
        <f t="shared" si="6"/>
        <v>1.014224473889322</v>
      </c>
      <c r="C215">
        <f t="shared" si="7"/>
        <v>1.4124255313542328E-2</v>
      </c>
    </row>
    <row r="216" spans="1:3" x14ac:dyDescent="0.2">
      <c r="A216">
        <f>Price!B241</f>
        <v>2.5659999999999998</v>
      </c>
      <c r="B216">
        <f t="shared" si="6"/>
        <v>0.9953452288595811</v>
      </c>
      <c r="C216">
        <f t="shared" si="7"/>
        <v>-4.6656383235509306E-3</v>
      </c>
    </row>
    <row r="217" spans="1:3" x14ac:dyDescent="0.2">
      <c r="A217">
        <f>Price!B242</f>
        <v>2.5779999999999998</v>
      </c>
      <c r="B217">
        <f t="shared" si="6"/>
        <v>1.0036986568035819</v>
      </c>
      <c r="C217">
        <f t="shared" si="7"/>
        <v>3.6918335918102391E-3</v>
      </c>
    </row>
    <row r="218" spans="1:3" x14ac:dyDescent="0.2">
      <c r="A218">
        <f>Price!B243</f>
        <v>2.5684999999999998</v>
      </c>
      <c r="B218">
        <f t="shared" si="6"/>
        <v>1.001755070202808</v>
      </c>
      <c r="C218">
        <f t="shared" si="7"/>
        <v>1.7535318667617377E-3</v>
      </c>
    </row>
    <row r="219" spans="1:3" x14ac:dyDescent="0.2">
      <c r="A219">
        <f>Price!B244</f>
        <v>2.5640000000000001</v>
      </c>
      <c r="B219">
        <f t="shared" si="6"/>
        <v>0.99922057677318787</v>
      </c>
      <c r="C219">
        <f t="shared" si="7"/>
        <v>-7.7972713502104548E-4</v>
      </c>
    </row>
    <row r="220" spans="1:3" x14ac:dyDescent="0.2">
      <c r="A220">
        <f>Price!B245</f>
        <v>2.5659999999999998</v>
      </c>
      <c r="B220">
        <f t="shared" si="6"/>
        <v>1.000975229178857</v>
      </c>
      <c r="C220">
        <f t="shared" si="7"/>
        <v>9.7475395182638537E-4</v>
      </c>
    </row>
    <row r="221" spans="1:3" x14ac:dyDescent="0.2">
      <c r="A221">
        <f>Price!B246</f>
        <v>2.5634999999999999</v>
      </c>
      <c r="B221">
        <f t="shared" si="6"/>
        <v>1.0156497622820919</v>
      </c>
      <c r="C221">
        <f t="shared" si="7"/>
        <v>1.5528567562651495E-2</v>
      </c>
    </row>
    <row r="222" spans="1:3" x14ac:dyDescent="0.2">
      <c r="A222">
        <f>Price!B247</f>
        <v>2.524</v>
      </c>
      <c r="B222">
        <f t="shared" si="6"/>
        <v>1.0132476916900843</v>
      </c>
      <c r="C222">
        <f t="shared" si="7"/>
        <v>1.3160708398923381E-2</v>
      </c>
    </row>
    <row r="223" spans="1:3" x14ac:dyDescent="0.2">
      <c r="A223">
        <f>Price!B248</f>
        <v>2.4910000000000001</v>
      </c>
      <c r="B223">
        <f t="shared" si="6"/>
        <v>1.014044372074089</v>
      </c>
      <c r="C223">
        <f t="shared" si="7"/>
        <v>1.394666365347738E-2</v>
      </c>
    </row>
    <row r="224" spans="1:3" x14ac:dyDescent="0.2">
      <c r="A224">
        <f>Price!B249</f>
        <v>2.4565000000000001</v>
      </c>
      <c r="B224">
        <f t="shared" si="6"/>
        <v>1.0229023526962315</v>
      </c>
      <c r="C224">
        <f t="shared" si="7"/>
        <v>2.2644030503823874E-2</v>
      </c>
    </row>
    <row r="225" spans="1:3" x14ac:dyDescent="0.2">
      <c r="A225">
        <f>Price!B250</f>
        <v>2.4015</v>
      </c>
      <c r="B225">
        <f t="shared" si="6"/>
        <v>1.0100946372239747</v>
      </c>
      <c r="C225">
        <f t="shared" si="7"/>
        <v>1.004402668533368E-2</v>
      </c>
    </row>
    <row r="226" spans="1:3" x14ac:dyDescent="0.2">
      <c r="A226">
        <f>Price!B251</f>
        <v>2.3774999999999999</v>
      </c>
      <c r="B226">
        <f t="shared" si="6"/>
        <v>1.0031645569620253</v>
      </c>
      <c r="C226">
        <f t="shared" si="7"/>
        <v>3.1595602903685179E-3</v>
      </c>
    </row>
    <row r="227" spans="1:3" x14ac:dyDescent="0.2">
      <c r="A227">
        <f>Price!B252</f>
        <v>2.37</v>
      </c>
      <c r="B227">
        <f t="shared" si="6"/>
        <v>1.0059422750424449</v>
      </c>
      <c r="C227">
        <f t="shared" si="7"/>
        <v>5.9246893576996558E-3</v>
      </c>
    </row>
    <row r="228" spans="1:3" x14ac:dyDescent="0.2">
      <c r="A228">
        <f>Price!B253</f>
        <v>2.3559999999999999</v>
      </c>
      <c r="B228">
        <f t="shared" si="6"/>
        <v>0.99767097183993225</v>
      </c>
      <c r="C228">
        <f t="shared" si="7"/>
        <v>-2.3317445646944728E-3</v>
      </c>
    </row>
    <row r="229" spans="1:3" x14ac:dyDescent="0.2">
      <c r="A229">
        <f>Price!B254</f>
        <v>2.3614999999999999</v>
      </c>
      <c r="B229">
        <f t="shared" si="6"/>
        <v>0.99494417526859069</v>
      </c>
      <c r="C229">
        <f t="shared" si="7"/>
        <v>-5.0686486552009224E-3</v>
      </c>
    </row>
    <row r="230" spans="1:3" x14ac:dyDescent="0.2">
      <c r="A230">
        <f>Price!B255</f>
        <v>2.3734999999999999</v>
      </c>
      <c r="B230">
        <f t="shared" si="6"/>
        <v>1.0125853242320819</v>
      </c>
      <c r="C230">
        <f t="shared" si="7"/>
        <v>1.2506787294469501E-2</v>
      </c>
    </row>
    <row r="231" spans="1:3" x14ac:dyDescent="0.2">
      <c r="A231">
        <f>Price!B256</f>
        <v>2.3439999999999999</v>
      </c>
      <c r="B231">
        <f t="shared" si="6"/>
        <v>0.98694736842105257</v>
      </c>
      <c r="C231">
        <f t="shared" si="7"/>
        <v>-1.3138565771838409E-2</v>
      </c>
    </row>
    <row r="232" spans="1:3" x14ac:dyDescent="0.2">
      <c r="A232">
        <f>Price!B257</f>
        <v>2.375</v>
      </c>
      <c r="B232">
        <f t="shared" si="6"/>
        <v>0.98958333333333337</v>
      </c>
      <c r="C232">
        <f t="shared" si="7"/>
        <v>-1.0471299867295366E-2</v>
      </c>
    </row>
    <row r="233" spans="1:3" x14ac:dyDescent="0.2">
      <c r="A233">
        <f>Price!B258</f>
        <v>2.4</v>
      </c>
      <c r="B233">
        <f t="shared" si="6"/>
        <v>0.98846787479406917</v>
      </c>
      <c r="C233">
        <f t="shared" si="7"/>
        <v>-1.1599135843351918E-2</v>
      </c>
    </row>
    <row r="234" spans="1:3" x14ac:dyDescent="0.2">
      <c r="A234">
        <f>Price!B259</f>
        <v>2.4279999999999999</v>
      </c>
      <c r="B234">
        <f t="shared" si="6"/>
        <v>1.0047589488930271</v>
      </c>
      <c r="C234">
        <f t="shared" si="7"/>
        <v>4.7476608942500966E-3</v>
      </c>
    </row>
    <row r="235" spans="1:3" x14ac:dyDescent="0.2">
      <c r="A235">
        <f>Price!B260</f>
        <v>2.4165000000000001</v>
      </c>
      <c r="B235">
        <f t="shared" si="6"/>
        <v>1.004364089775561</v>
      </c>
      <c r="C235">
        <f t="shared" si="7"/>
        <v>4.3545947505144967E-3</v>
      </c>
    </row>
    <row r="236" spans="1:3" x14ac:dyDescent="0.2">
      <c r="A236">
        <f>Price!B261</f>
        <v>2.4060000000000001</v>
      </c>
      <c r="B236">
        <f t="shared" si="6"/>
        <v>0.98304392236976523</v>
      </c>
      <c r="C236">
        <f t="shared" si="7"/>
        <v>-1.7101477870041092E-2</v>
      </c>
    </row>
    <row r="237" spans="1:3" x14ac:dyDescent="0.2">
      <c r="A237">
        <f>Price!B262</f>
        <v>2.4474999999999998</v>
      </c>
      <c r="B237">
        <f t="shared" si="6"/>
        <v>1.0018419975440032</v>
      </c>
      <c r="C237">
        <f t="shared" si="7"/>
        <v>1.8403031469248648E-3</v>
      </c>
    </row>
    <row r="238" spans="1:3" x14ac:dyDescent="0.2">
      <c r="A238">
        <f>Price!B263</f>
        <v>2.4430000000000001</v>
      </c>
      <c r="B238">
        <f t="shared" si="6"/>
        <v>1.0074226804123712</v>
      </c>
      <c r="C238">
        <f t="shared" si="7"/>
        <v>7.3952678861569148E-3</v>
      </c>
    </row>
    <row r="239" spans="1:3" x14ac:dyDescent="0.2">
      <c r="A239">
        <f>Price!B264</f>
        <v>2.4249999999999998</v>
      </c>
      <c r="B239">
        <f t="shared" si="6"/>
        <v>1.0204081632653059</v>
      </c>
      <c r="C239">
        <f t="shared" si="7"/>
        <v>2.0202707317519254E-2</v>
      </c>
    </row>
    <row r="240" spans="1:3" x14ac:dyDescent="0.2">
      <c r="A240">
        <f>Price!B265</f>
        <v>2.3765000000000001</v>
      </c>
      <c r="B240">
        <f t="shared" si="6"/>
        <v>0.9895898396835312</v>
      </c>
      <c r="C240">
        <f t="shared" si="7"/>
        <v>-1.0464725050814867E-2</v>
      </c>
    </row>
    <row r="241" spans="1:3" x14ac:dyDescent="0.2">
      <c r="A241">
        <f>Price!B266</f>
        <v>2.4015</v>
      </c>
      <c r="B241">
        <f t="shared" si="6"/>
        <v>1.0158629441624365</v>
      </c>
      <c r="C241">
        <f t="shared" si="7"/>
        <v>1.5738442578890201E-2</v>
      </c>
    </row>
    <row r="242" spans="1:3" x14ac:dyDescent="0.2">
      <c r="A242">
        <f>Price!B267</f>
        <v>2.3639999999999999</v>
      </c>
      <c r="B242">
        <f t="shared" si="6"/>
        <v>1.0006349206349208</v>
      </c>
      <c r="C242">
        <f t="shared" si="7"/>
        <v>6.3471915809112879E-4</v>
      </c>
    </row>
    <row r="243" spans="1:3" x14ac:dyDescent="0.2">
      <c r="A243">
        <f>Price!B268</f>
        <v>2.3624999999999998</v>
      </c>
      <c r="B243">
        <f t="shared" si="6"/>
        <v>0.99015088013411556</v>
      </c>
      <c r="C243">
        <f t="shared" si="7"/>
        <v>-9.8979432899637156E-3</v>
      </c>
    </row>
    <row r="244" spans="1:3" x14ac:dyDescent="0.2">
      <c r="A244">
        <f>Price!B269</f>
        <v>2.3860000000000001</v>
      </c>
      <c r="B244">
        <f t="shared" si="6"/>
        <v>0.98963085856491084</v>
      </c>
      <c r="C244">
        <f t="shared" si="7"/>
        <v>-1.042327552330961E-2</v>
      </c>
    </row>
    <row r="245" spans="1:3" x14ac:dyDescent="0.2">
      <c r="A245">
        <f>Price!B270</f>
        <v>2.411</v>
      </c>
      <c r="B245">
        <f t="shared" si="6"/>
        <v>0.98811475409836069</v>
      </c>
      <c r="C245">
        <f t="shared" si="7"/>
        <v>-1.1956440106076464E-2</v>
      </c>
    </row>
    <row r="246" spans="1:3" x14ac:dyDescent="0.2">
      <c r="A246">
        <f>Price!B271</f>
        <v>2.44</v>
      </c>
      <c r="B246">
        <f t="shared" si="6"/>
        <v>0.99612165748111858</v>
      </c>
      <c r="C246">
        <f t="shared" si="7"/>
        <v>-3.885882791381955E-3</v>
      </c>
    </row>
    <row r="247" spans="1:3" x14ac:dyDescent="0.2">
      <c r="A247">
        <f>Price!B272</f>
        <v>2.4495</v>
      </c>
      <c r="B247">
        <f t="shared" si="6"/>
        <v>1.0109368551382583</v>
      </c>
      <c r="C247">
        <f t="shared" si="7"/>
        <v>1.0877480262103667E-2</v>
      </c>
    </row>
    <row r="248" spans="1:3" x14ac:dyDescent="0.2">
      <c r="A248">
        <f>Price!B273</f>
        <v>2.423</v>
      </c>
      <c r="B248">
        <f t="shared" si="6"/>
        <v>0.99876339653751023</v>
      </c>
      <c r="C248">
        <f t="shared" si="7"/>
        <v>-1.2373686874697848E-3</v>
      </c>
    </row>
    <row r="249" spans="1:3" x14ac:dyDescent="0.2">
      <c r="A249">
        <f>Price!B274</f>
        <v>2.4260000000000002</v>
      </c>
      <c r="B249">
        <f t="shared" si="6"/>
        <v>0.98637934539540573</v>
      </c>
      <c r="C249">
        <f t="shared" si="7"/>
        <v>-1.3714266731398901E-2</v>
      </c>
    </row>
    <row r="250" spans="1:3" x14ac:dyDescent="0.2">
      <c r="A250">
        <f>Price!B275</f>
        <v>2.4594999999999998</v>
      </c>
      <c r="B250">
        <f t="shared" si="6"/>
        <v>0.99939049167005278</v>
      </c>
      <c r="C250">
        <f t="shared" si="7"/>
        <v>-6.0969415566140492E-4</v>
      </c>
    </row>
    <row r="251" spans="1:3" x14ac:dyDescent="0.2">
      <c r="A251">
        <f>Price!B276</f>
        <v>2.4609999999999999</v>
      </c>
      <c r="B251">
        <f t="shared" si="6"/>
        <v>0.98716405936622542</v>
      </c>
      <c r="C251">
        <f t="shared" si="7"/>
        <v>-1.2919033132502028E-2</v>
      </c>
    </row>
    <row r="252" spans="1:3" x14ac:dyDescent="0.2">
      <c r="A252">
        <f>Price!B277</f>
        <v>2.4929999999999999</v>
      </c>
      <c r="B252">
        <f t="shared" si="6"/>
        <v>0.99184404217226962</v>
      </c>
      <c r="C252">
        <f t="shared" si="7"/>
        <v>-8.1893996090721712E-3</v>
      </c>
    </row>
    <row r="253" spans="1:3" x14ac:dyDescent="0.2">
      <c r="A253">
        <f>Price!B278</f>
        <v>2.5135000000000001</v>
      </c>
      <c r="B253">
        <f t="shared" si="6"/>
        <v>1.0294900675814049</v>
      </c>
      <c r="C253">
        <f t="shared" si="7"/>
        <v>2.9063599630915041E-2</v>
      </c>
    </row>
    <row r="254" spans="1:3" x14ac:dyDescent="0.2">
      <c r="A254">
        <f>Price!B279</f>
        <v>2.4415</v>
      </c>
      <c r="B254">
        <f t="shared" si="6"/>
        <v>1.0047325102880658</v>
      </c>
      <c r="C254">
        <f t="shared" si="7"/>
        <v>4.721347167120726E-3</v>
      </c>
    </row>
    <row r="255" spans="1:3" x14ac:dyDescent="0.2">
      <c r="A255">
        <f>Price!B280</f>
        <v>2.4300000000000002</v>
      </c>
      <c r="B255">
        <f t="shared" si="6"/>
        <v>0.98420413122721762</v>
      </c>
      <c r="C255">
        <f t="shared" si="7"/>
        <v>-1.592195301058524E-2</v>
      </c>
    </row>
    <row r="256" spans="1:3" x14ac:dyDescent="0.2">
      <c r="A256">
        <f>Price!B281</f>
        <v>2.4689999999999999</v>
      </c>
      <c r="B256">
        <f t="shared" si="6"/>
        <v>0.99757575757575745</v>
      </c>
      <c r="C256">
        <f t="shared" si="7"/>
        <v>-2.4271856576112997E-3</v>
      </c>
    </row>
    <row r="257" spans="1:3" x14ac:dyDescent="0.2">
      <c r="A257">
        <f>Price!B282</f>
        <v>2.4750000000000001</v>
      </c>
      <c r="B257">
        <f t="shared" si="6"/>
        <v>1.0050761421319798</v>
      </c>
      <c r="C257">
        <f t="shared" si="7"/>
        <v>5.0633019565468548E-3</v>
      </c>
    </row>
    <row r="258" spans="1:3" x14ac:dyDescent="0.2">
      <c r="A258">
        <f>Price!B283</f>
        <v>2.4624999999999999</v>
      </c>
      <c r="B258">
        <f t="shared" si="6"/>
        <v>0.99474853564936383</v>
      </c>
      <c r="C258">
        <f t="shared" si="7"/>
        <v>-5.2653017552337315E-3</v>
      </c>
    </row>
    <row r="259" spans="1:3" x14ac:dyDescent="0.2">
      <c r="A259">
        <f>Price!B284</f>
        <v>2.4754999999999998</v>
      </c>
      <c r="B259">
        <f t="shared" ref="B259:B322" si="8">A259/A260</f>
        <v>0.99818548387096773</v>
      </c>
      <c r="C259">
        <f t="shared" ref="C259:C322" si="9">LOG(B259,EXP(1))</f>
        <v>-1.81616435755013E-3</v>
      </c>
    </row>
    <row r="260" spans="1:3" x14ac:dyDescent="0.2">
      <c r="A260">
        <f>Price!B285</f>
        <v>2.48</v>
      </c>
      <c r="B260">
        <f t="shared" si="8"/>
        <v>1.0275533457634141</v>
      </c>
      <c r="C260">
        <f t="shared" si="9"/>
        <v>2.7180584058480201E-2</v>
      </c>
    </row>
    <row r="261" spans="1:3" x14ac:dyDescent="0.2">
      <c r="A261">
        <f>Price!B286</f>
        <v>2.4135</v>
      </c>
      <c r="B261">
        <f t="shared" si="8"/>
        <v>1.0119496855345913</v>
      </c>
      <c r="C261">
        <f t="shared" si="9"/>
        <v>1.1878851778106107E-2</v>
      </c>
    </row>
    <row r="262" spans="1:3" x14ac:dyDescent="0.2">
      <c r="A262">
        <f>Price!B287</f>
        <v>2.3849999999999998</v>
      </c>
      <c r="B262">
        <f t="shared" si="8"/>
        <v>0.99728204056031766</v>
      </c>
      <c r="C262">
        <f t="shared" si="9"/>
        <v>-2.7216597979101212E-3</v>
      </c>
    </row>
    <row r="263" spans="1:3" x14ac:dyDescent="0.2">
      <c r="A263">
        <f>Price!B288</f>
        <v>2.3915000000000002</v>
      </c>
      <c r="B263">
        <f t="shared" si="8"/>
        <v>0.97751890455753132</v>
      </c>
      <c r="C263">
        <f t="shared" si="9"/>
        <v>-2.2737647608826513E-2</v>
      </c>
    </row>
    <row r="264" spans="1:3" x14ac:dyDescent="0.2">
      <c r="A264">
        <f>Price!B289</f>
        <v>2.4464999999999999</v>
      </c>
      <c r="B264">
        <f t="shared" si="8"/>
        <v>0.99674068038297003</v>
      </c>
      <c r="C264">
        <f t="shared" si="9"/>
        <v>-3.2646427689289508E-3</v>
      </c>
    </row>
    <row r="265" spans="1:3" x14ac:dyDescent="0.2">
      <c r="A265">
        <f>Price!B290</f>
        <v>2.4544999999999999</v>
      </c>
      <c r="B265">
        <f t="shared" si="8"/>
        <v>0.99796706647692623</v>
      </c>
      <c r="C265">
        <f t="shared" si="9"/>
        <v>-2.0350027372872878E-3</v>
      </c>
    </row>
    <row r="266" spans="1:3" x14ac:dyDescent="0.2">
      <c r="A266">
        <f>Price!B291</f>
        <v>2.4594999999999998</v>
      </c>
      <c r="B266">
        <f t="shared" si="8"/>
        <v>0.99494336569579278</v>
      </c>
      <c r="C266">
        <f t="shared" si="9"/>
        <v>-5.06946234218699E-3</v>
      </c>
    </row>
    <row r="267" spans="1:3" x14ac:dyDescent="0.2">
      <c r="A267">
        <f>Price!B292</f>
        <v>2.472</v>
      </c>
      <c r="B267">
        <f t="shared" si="8"/>
        <v>0.98800959232613916</v>
      </c>
      <c r="C267">
        <f t="shared" si="9"/>
        <v>-1.2062872449274984E-2</v>
      </c>
    </row>
    <row r="268" spans="1:3" x14ac:dyDescent="0.2">
      <c r="A268">
        <f>Price!B293</f>
        <v>2.5019999999999998</v>
      </c>
      <c r="B268">
        <f t="shared" si="8"/>
        <v>1.0038114343029085</v>
      </c>
      <c r="C268">
        <f t="shared" si="9"/>
        <v>3.8041891908628623E-3</v>
      </c>
    </row>
    <row r="269" spans="1:3" x14ac:dyDescent="0.2">
      <c r="A269">
        <f>Price!B294</f>
        <v>2.4925000000000002</v>
      </c>
      <c r="B269">
        <f t="shared" si="8"/>
        <v>1.0062575696406946</v>
      </c>
      <c r="C269">
        <f t="shared" si="9"/>
        <v>6.23807234663402E-3</v>
      </c>
    </row>
    <row r="270" spans="1:3" x14ac:dyDescent="0.2">
      <c r="A270">
        <f>Price!B295</f>
        <v>2.4769999999999999</v>
      </c>
      <c r="B270">
        <f t="shared" si="8"/>
        <v>1.0112267809757092</v>
      </c>
      <c r="C270">
        <f t="shared" si="9"/>
        <v>1.1164228410729908E-2</v>
      </c>
    </row>
    <row r="271" spans="1:3" x14ac:dyDescent="0.2">
      <c r="A271">
        <f>Price!B296</f>
        <v>2.4495</v>
      </c>
      <c r="B271">
        <f t="shared" si="8"/>
        <v>1.0006127450980393</v>
      </c>
      <c r="C271">
        <f t="shared" si="9"/>
        <v>6.1255744641290221E-4</v>
      </c>
    </row>
    <row r="272" spans="1:3" x14ac:dyDescent="0.2">
      <c r="A272">
        <f>Price!B297</f>
        <v>2.448</v>
      </c>
      <c r="B272">
        <f t="shared" si="8"/>
        <v>0.99714867617107938</v>
      </c>
      <c r="C272">
        <f t="shared" si="9"/>
        <v>-2.855396596404298E-3</v>
      </c>
    </row>
    <row r="273" spans="1:3" x14ac:dyDescent="0.2">
      <c r="A273">
        <f>Price!B298</f>
        <v>2.4550000000000001</v>
      </c>
      <c r="B273">
        <f t="shared" si="8"/>
        <v>0.99817035982923374</v>
      </c>
      <c r="C273">
        <f t="shared" si="9"/>
        <v>-1.8313160067733865E-3</v>
      </c>
    </row>
    <row r="274" spans="1:3" x14ac:dyDescent="0.2">
      <c r="A274">
        <f>Price!B299</f>
        <v>2.4594999999999998</v>
      </c>
      <c r="B274">
        <f t="shared" si="8"/>
        <v>1.0084050840508405</v>
      </c>
      <c r="C274">
        <f t="shared" si="9"/>
        <v>8.3699580194742142E-3</v>
      </c>
    </row>
    <row r="275" spans="1:3" x14ac:dyDescent="0.2">
      <c r="A275">
        <f>Price!B300</f>
        <v>2.4390000000000001</v>
      </c>
      <c r="B275">
        <f t="shared" si="8"/>
        <v>1.0116134384072999</v>
      </c>
      <c r="C275">
        <f t="shared" si="9"/>
        <v>1.154652003474925E-2</v>
      </c>
    </row>
    <row r="276" spans="1:3" x14ac:dyDescent="0.2">
      <c r="A276">
        <f>Price!B301</f>
        <v>2.411</v>
      </c>
      <c r="B276">
        <f t="shared" si="8"/>
        <v>0.99648687745401932</v>
      </c>
      <c r="C276">
        <f t="shared" si="9"/>
        <v>-3.5193080522023042E-3</v>
      </c>
    </row>
    <row r="277" spans="1:3" x14ac:dyDescent="0.2">
      <c r="A277">
        <f>Price!B302</f>
        <v>2.4195000000000002</v>
      </c>
      <c r="B277">
        <f t="shared" si="8"/>
        <v>0.99608892548373829</v>
      </c>
      <c r="C277">
        <f t="shared" si="9"/>
        <v>-3.9187427687991314E-3</v>
      </c>
    </row>
    <row r="278" spans="1:3" x14ac:dyDescent="0.2">
      <c r="A278">
        <f>Price!B303</f>
        <v>2.4289999999999998</v>
      </c>
      <c r="B278">
        <f t="shared" si="8"/>
        <v>0.9934560327198364</v>
      </c>
      <c r="C278">
        <f t="shared" si="9"/>
        <v>-6.5654729067999018E-3</v>
      </c>
    </row>
    <row r="279" spans="1:3" x14ac:dyDescent="0.2">
      <c r="A279">
        <f>Price!B304</f>
        <v>2.4449999999999998</v>
      </c>
      <c r="B279">
        <f t="shared" si="8"/>
        <v>1.0022545603607296</v>
      </c>
      <c r="C279">
        <f t="shared" si="9"/>
        <v>2.2520226530804367E-3</v>
      </c>
    </row>
    <row r="280" spans="1:3" x14ac:dyDescent="0.2">
      <c r="A280">
        <f>Price!B305</f>
        <v>2.4394999999999998</v>
      </c>
      <c r="B280">
        <f t="shared" si="8"/>
        <v>1.0006152584085315</v>
      </c>
      <c r="C280">
        <f t="shared" si="9"/>
        <v>6.1506921467495608E-4</v>
      </c>
    </row>
    <row r="281" spans="1:3" x14ac:dyDescent="0.2">
      <c r="A281">
        <f>Price!B306</f>
        <v>2.4380000000000002</v>
      </c>
      <c r="B281">
        <f t="shared" si="8"/>
        <v>1.0190177638453501</v>
      </c>
      <c r="C281">
        <f t="shared" si="9"/>
        <v>1.8839186714107597E-2</v>
      </c>
    </row>
    <row r="282" spans="1:3" x14ac:dyDescent="0.2">
      <c r="A282">
        <f>Price!B307</f>
        <v>2.3925000000000001</v>
      </c>
      <c r="B282">
        <f t="shared" si="8"/>
        <v>1.0233105218135159</v>
      </c>
      <c r="C282">
        <f t="shared" si="9"/>
        <v>2.3042981295095674E-2</v>
      </c>
    </row>
    <row r="283" spans="1:3" x14ac:dyDescent="0.2">
      <c r="A283">
        <f>Price!B308</f>
        <v>2.3380000000000001</v>
      </c>
      <c r="B283">
        <f t="shared" si="8"/>
        <v>0.91328125000000004</v>
      </c>
      <c r="C283">
        <f t="shared" si="9"/>
        <v>-9.0711395441594386E-2</v>
      </c>
    </row>
    <row r="284" spans="1:3" x14ac:dyDescent="0.2">
      <c r="A284">
        <f>Price!B309</f>
        <v>2.56</v>
      </c>
      <c r="B284">
        <f t="shared" si="8"/>
        <v>1.0064871240416748</v>
      </c>
      <c r="C284">
        <f t="shared" si="9"/>
        <v>6.4661732107884331E-3</v>
      </c>
    </row>
    <row r="285" spans="1:3" x14ac:dyDescent="0.2">
      <c r="A285">
        <f>Price!B310</f>
        <v>2.5434999999999999</v>
      </c>
      <c r="B285">
        <f t="shared" si="8"/>
        <v>0.99921429974464737</v>
      </c>
      <c r="C285">
        <f t="shared" si="9"/>
        <v>-7.8600907957103276E-4</v>
      </c>
    </row>
    <row r="286" spans="1:3" x14ac:dyDescent="0.2">
      <c r="A286">
        <f>Price!B311</f>
        <v>2.5455000000000001</v>
      </c>
      <c r="B286">
        <f t="shared" si="8"/>
        <v>0.99317206398751456</v>
      </c>
      <c r="C286">
        <f t="shared" si="9"/>
        <v>-6.8513530216804796E-3</v>
      </c>
    </row>
    <row r="287" spans="1:3" x14ac:dyDescent="0.2">
      <c r="A287">
        <f>Price!B312</f>
        <v>2.5630000000000002</v>
      </c>
      <c r="B287">
        <f t="shared" si="8"/>
        <v>0.9823687236489077</v>
      </c>
      <c r="C287">
        <f t="shared" si="9"/>
        <v>-1.7788558772657243E-2</v>
      </c>
    </row>
    <row r="288" spans="1:3" x14ac:dyDescent="0.2">
      <c r="A288">
        <f>Price!B313</f>
        <v>2.609</v>
      </c>
      <c r="B288">
        <f t="shared" si="8"/>
        <v>0.99239254469379989</v>
      </c>
      <c r="C288">
        <f t="shared" si="9"/>
        <v>-7.6365395931528093E-3</v>
      </c>
    </row>
    <row r="289" spans="1:3" x14ac:dyDescent="0.2">
      <c r="A289">
        <f>Price!B314</f>
        <v>2.629</v>
      </c>
      <c r="B289">
        <f t="shared" si="8"/>
        <v>1.0074726959187583</v>
      </c>
      <c r="C289">
        <f t="shared" si="9"/>
        <v>7.4449136464132251E-3</v>
      </c>
    </row>
    <row r="290" spans="1:3" x14ac:dyDescent="0.2">
      <c r="A290">
        <f>Price!B315</f>
        <v>2.6095000000000002</v>
      </c>
      <c r="B290">
        <f t="shared" si="8"/>
        <v>1.0141857753595025</v>
      </c>
      <c r="C290">
        <f t="shared" si="9"/>
        <v>1.4086098801723724E-2</v>
      </c>
    </row>
    <row r="291" spans="1:3" x14ac:dyDescent="0.2">
      <c r="A291">
        <f>Price!B316</f>
        <v>2.573</v>
      </c>
      <c r="B291">
        <f t="shared" si="8"/>
        <v>1.0133910988578179</v>
      </c>
      <c r="C291">
        <f t="shared" si="9"/>
        <v>1.330223057706556E-2</v>
      </c>
    </row>
    <row r="292" spans="1:3" x14ac:dyDescent="0.2">
      <c r="A292">
        <f>Price!B317</f>
        <v>2.5390000000000001</v>
      </c>
      <c r="B292">
        <f t="shared" si="8"/>
        <v>1</v>
      </c>
      <c r="C292">
        <f t="shared" si="9"/>
        <v>0</v>
      </c>
    </row>
    <row r="293" spans="1:3" x14ac:dyDescent="0.2">
      <c r="A293">
        <f>Price!B318</f>
        <v>2.5390000000000001</v>
      </c>
      <c r="B293">
        <f t="shared" si="8"/>
        <v>1.0011829652996846</v>
      </c>
      <c r="C293">
        <f t="shared" si="9"/>
        <v>1.1822661475619962E-3</v>
      </c>
    </row>
    <row r="294" spans="1:3" x14ac:dyDescent="0.2">
      <c r="A294">
        <f>Price!B319</f>
        <v>2.536</v>
      </c>
      <c r="B294">
        <f t="shared" si="8"/>
        <v>1.001975503753457</v>
      </c>
      <c r="C294">
        <f t="shared" si="9"/>
        <v>1.9735550119923668E-3</v>
      </c>
    </row>
    <row r="295" spans="1:3" x14ac:dyDescent="0.2">
      <c r="A295">
        <f>Price!B320</f>
        <v>2.5310000000000001</v>
      </c>
      <c r="B295">
        <f t="shared" si="8"/>
        <v>1.0035685963521017</v>
      </c>
      <c r="C295">
        <f t="shared" si="9"/>
        <v>3.562244020259394E-3</v>
      </c>
    </row>
    <row r="296" spans="1:3" x14ac:dyDescent="0.2">
      <c r="A296">
        <f>Price!B321</f>
        <v>2.5219999999999998</v>
      </c>
      <c r="B296">
        <f t="shared" si="8"/>
        <v>1.0120385232744782</v>
      </c>
      <c r="C296">
        <f t="shared" si="9"/>
        <v>1.1966636617520962E-2</v>
      </c>
    </row>
    <row r="297" spans="1:3" x14ac:dyDescent="0.2">
      <c r="A297">
        <f>Price!B322</f>
        <v>2.492</v>
      </c>
      <c r="B297">
        <f t="shared" si="8"/>
        <v>1.0105433901054339</v>
      </c>
      <c r="C297">
        <f t="shared" si="9"/>
        <v>1.0488196183054179E-2</v>
      </c>
    </row>
    <row r="298" spans="1:3" x14ac:dyDescent="0.2">
      <c r="A298">
        <f>Price!B323</f>
        <v>2.4660000000000002</v>
      </c>
      <c r="B298">
        <f t="shared" si="8"/>
        <v>1.0127310061601644</v>
      </c>
      <c r="C298">
        <f t="shared" si="9"/>
        <v>1.2650648207599596E-2</v>
      </c>
    </row>
    <row r="299" spans="1:3" x14ac:dyDescent="0.2">
      <c r="A299">
        <f>Price!B324</f>
        <v>2.4350000000000001</v>
      </c>
      <c r="B299">
        <f t="shared" si="8"/>
        <v>1.0018514708907633</v>
      </c>
      <c r="C299">
        <f t="shared" si="9"/>
        <v>1.8497590311800838E-3</v>
      </c>
    </row>
    <row r="300" spans="1:3" x14ac:dyDescent="0.2">
      <c r="A300">
        <f>Price!B325</f>
        <v>2.4304999999999999</v>
      </c>
      <c r="B300">
        <f t="shared" si="8"/>
        <v>0.99447626841243864</v>
      </c>
      <c r="C300">
        <f t="shared" si="9"/>
        <v>-5.5390438059757493E-3</v>
      </c>
    </row>
    <row r="301" spans="1:3" x14ac:dyDescent="0.2">
      <c r="A301">
        <f>Price!B326</f>
        <v>2.444</v>
      </c>
      <c r="B301">
        <f t="shared" si="8"/>
        <v>1.0149501661129567</v>
      </c>
      <c r="C301">
        <f t="shared" si="9"/>
        <v>1.4839513862774217E-2</v>
      </c>
    </row>
    <row r="302" spans="1:3" x14ac:dyDescent="0.2">
      <c r="A302">
        <f>Price!B327</f>
        <v>2.4079999999999999</v>
      </c>
      <c r="B302">
        <f t="shared" si="8"/>
        <v>1.0115521949170341</v>
      </c>
      <c r="C302">
        <f t="shared" si="9"/>
        <v>1.1485977794138043E-2</v>
      </c>
    </row>
    <row r="303" spans="1:3" x14ac:dyDescent="0.2">
      <c r="A303">
        <f>Price!B328</f>
        <v>2.3805000000000001</v>
      </c>
      <c r="B303">
        <f t="shared" si="8"/>
        <v>1.0099703012303776</v>
      </c>
      <c r="C303">
        <f t="shared" si="9"/>
        <v>9.920925698442308E-3</v>
      </c>
    </row>
    <row r="304" spans="1:3" x14ac:dyDescent="0.2">
      <c r="A304">
        <f>Price!B329</f>
        <v>2.3570000000000002</v>
      </c>
      <c r="B304">
        <f t="shared" si="8"/>
        <v>1.0034057045551299</v>
      </c>
      <c r="C304">
        <f t="shared" si="9"/>
        <v>3.3999182772183746E-3</v>
      </c>
    </row>
    <row r="305" spans="1:3" x14ac:dyDescent="0.2">
      <c r="A305">
        <f>Price!B330</f>
        <v>2.3490000000000002</v>
      </c>
      <c r="B305">
        <f t="shared" si="8"/>
        <v>1.0036317026276438</v>
      </c>
      <c r="C305">
        <f t="shared" si="9"/>
        <v>3.6251239187876459E-3</v>
      </c>
    </row>
    <row r="306" spans="1:3" x14ac:dyDescent="0.2">
      <c r="A306">
        <f>Price!B331</f>
        <v>2.3405</v>
      </c>
      <c r="B306">
        <f t="shared" si="8"/>
        <v>0.97156496471564968</v>
      </c>
      <c r="C306">
        <f t="shared" si="9"/>
        <v>-2.8847141874746064E-2</v>
      </c>
    </row>
    <row r="307" spans="1:3" x14ac:dyDescent="0.2">
      <c r="A307">
        <f>Price!B332</f>
        <v>2.4089999999999998</v>
      </c>
      <c r="B307">
        <f t="shared" si="8"/>
        <v>0.99524891551332362</v>
      </c>
      <c r="C307">
        <f t="shared" si="9"/>
        <v>-4.7624067648777595E-3</v>
      </c>
    </row>
    <row r="308" spans="1:3" x14ac:dyDescent="0.2">
      <c r="A308">
        <f>Price!B333</f>
        <v>2.4205000000000001</v>
      </c>
      <c r="B308">
        <f t="shared" si="8"/>
        <v>0.99322938038572028</v>
      </c>
      <c r="C308">
        <f t="shared" si="9"/>
        <v>-6.7936442454570398E-3</v>
      </c>
    </row>
    <row r="309" spans="1:3" x14ac:dyDescent="0.2">
      <c r="A309">
        <f>Price!B334</f>
        <v>2.4369999999999998</v>
      </c>
      <c r="B309">
        <f t="shared" si="8"/>
        <v>1.0154166666666666</v>
      </c>
      <c r="C309">
        <f t="shared" si="9"/>
        <v>1.5299037289169206E-2</v>
      </c>
    </row>
    <row r="310" spans="1:3" x14ac:dyDescent="0.2">
      <c r="A310">
        <f>Price!B335</f>
        <v>2.4</v>
      </c>
      <c r="B310">
        <f t="shared" si="8"/>
        <v>1.0058675607711651</v>
      </c>
      <c r="C310">
        <f t="shared" si="9"/>
        <v>5.8504136781755605E-3</v>
      </c>
    </row>
    <row r="311" spans="1:3" x14ac:dyDescent="0.2">
      <c r="A311">
        <f>Price!B336</f>
        <v>2.3860000000000001</v>
      </c>
      <c r="B311">
        <f t="shared" si="8"/>
        <v>1.009519779987307</v>
      </c>
      <c r="C311">
        <f t="shared" si="9"/>
        <v>9.4747524245704304E-3</v>
      </c>
    </row>
    <row r="312" spans="1:3" x14ac:dyDescent="0.2">
      <c r="A312">
        <f>Price!B337</f>
        <v>2.3635000000000002</v>
      </c>
      <c r="B312">
        <f t="shared" si="8"/>
        <v>1.0008469193309337</v>
      </c>
      <c r="C312">
        <f t="shared" si="9"/>
        <v>8.4656089711924608E-4</v>
      </c>
    </row>
    <row r="313" spans="1:3" x14ac:dyDescent="0.2">
      <c r="A313">
        <f>Price!B338</f>
        <v>2.3614999999999999</v>
      </c>
      <c r="B313">
        <f t="shared" si="8"/>
        <v>1.0126500857632934</v>
      </c>
      <c r="C313">
        <f t="shared" si="9"/>
        <v>1.2570741865788901E-2</v>
      </c>
    </row>
    <row r="314" spans="1:3" x14ac:dyDescent="0.2">
      <c r="A314">
        <f>Price!B339</f>
        <v>2.3319999999999999</v>
      </c>
      <c r="B314">
        <f t="shared" si="8"/>
        <v>0.99871520342612419</v>
      </c>
      <c r="C314">
        <f t="shared" si="9"/>
        <v>-1.2856226326146988E-3</v>
      </c>
    </row>
    <row r="315" spans="1:3" x14ac:dyDescent="0.2">
      <c r="A315">
        <f>Price!B340</f>
        <v>2.335</v>
      </c>
      <c r="B315">
        <f t="shared" si="8"/>
        <v>0.98150483396385035</v>
      </c>
      <c r="C315">
        <f t="shared" si="9"/>
        <v>-1.8668340199959995E-2</v>
      </c>
    </row>
    <row r="316" spans="1:3" x14ac:dyDescent="0.2">
      <c r="A316">
        <f>Price!B341</f>
        <v>2.379</v>
      </c>
      <c r="B316">
        <f t="shared" si="8"/>
        <v>0.98877805486284287</v>
      </c>
      <c r="C316">
        <f t="shared" si="9"/>
        <v>-1.1285386231666533E-2</v>
      </c>
    </row>
    <row r="317" spans="1:3" x14ac:dyDescent="0.2">
      <c r="A317">
        <f>Price!B342</f>
        <v>2.4060000000000001</v>
      </c>
      <c r="B317">
        <f t="shared" si="8"/>
        <v>1.008170961659334</v>
      </c>
      <c r="C317">
        <f t="shared" si="9"/>
        <v>8.1377600886731356E-3</v>
      </c>
    </row>
    <row r="318" spans="1:3" x14ac:dyDescent="0.2">
      <c r="A318">
        <f>Price!B343</f>
        <v>2.3864999999999998</v>
      </c>
      <c r="B318">
        <f t="shared" si="8"/>
        <v>0.99665901023178116</v>
      </c>
      <c r="C318">
        <f t="shared" si="9"/>
        <v>-3.346583336712808E-3</v>
      </c>
    </row>
    <row r="319" spans="1:3" x14ac:dyDescent="0.2">
      <c r="A319">
        <f>Price!B344</f>
        <v>2.3944999999999999</v>
      </c>
      <c r="B319">
        <f t="shared" si="8"/>
        <v>1.0090602612726505</v>
      </c>
      <c r="C319">
        <f t="shared" si="9"/>
        <v>9.019463346900309E-3</v>
      </c>
    </row>
    <row r="320" spans="1:3" x14ac:dyDescent="0.2">
      <c r="A320">
        <f>Price!B345</f>
        <v>2.3730000000000002</v>
      </c>
      <c r="B320">
        <f t="shared" si="8"/>
        <v>1.0063613231552164</v>
      </c>
      <c r="C320">
        <f t="shared" si="9"/>
        <v>6.3411753384474681E-3</v>
      </c>
    </row>
    <row r="321" spans="1:3" x14ac:dyDescent="0.2">
      <c r="A321">
        <f>Price!B346</f>
        <v>2.3580000000000001</v>
      </c>
      <c r="B321">
        <f t="shared" si="8"/>
        <v>1.0034042553191489</v>
      </c>
      <c r="C321">
        <f t="shared" si="9"/>
        <v>3.3984739591115514E-3</v>
      </c>
    </row>
    <row r="322" spans="1:3" x14ac:dyDescent="0.2">
      <c r="A322">
        <f>Price!B347</f>
        <v>2.35</v>
      </c>
      <c r="B322">
        <f t="shared" si="8"/>
        <v>1.0164359861591696</v>
      </c>
      <c r="C322">
        <f t="shared" si="9"/>
        <v>1.630237734593664E-2</v>
      </c>
    </row>
    <row r="323" spans="1:3" x14ac:dyDescent="0.2">
      <c r="A323">
        <f>Price!B348</f>
        <v>2.3119999999999998</v>
      </c>
      <c r="B323">
        <f t="shared" ref="B323:B386" si="10">A323/A324</f>
        <v>1.002601908065915</v>
      </c>
      <c r="C323">
        <f t="shared" ref="C323:C386" si="11">LOG(B323,EXP(1))</f>
        <v>2.5985289632637311E-3</v>
      </c>
    </row>
    <row r="324" spans="1:3" x14ac:dyDescent="0.2">
      <c r="A324">
        <f>Price!B349</f>
        <v>2.306</v>
      </c>
      <c r="B324">
        <f t="shared" si="10"/>
        <v>0.99848452045897385</v>
      </c>
      <c r="C324">
        <f t="shared" si="11"/>
        <v>-1.5166290416557004E-3</v>
      </c>
    </row>
    <row r="325" spans="1:3" x14ac:dyDescent="0.2">
      <c r="A325">
        <f>Price!B350</f>
        <v>2.3094999999999999</v>
      </c>
      <c r="B325">
        <f t="shared" si="10"/>
        <v>0.99376075731497415</v>
      </c>
      <c r="C325">
        <f t="shared" si="11"/>
        <v>-6.2587881011418002E-3</v>
      </c>
    </row>
    <row r="326" spans="1:3" x14ac:dyDescent="0.2">
      <c r="A326">
        <f>Price!B351</f>
        <v>2.3239999999999998</v>
      </c>
      <c r="B326">
        <f t="shared" si="10"/>
        <v>1.0091185410334347</v>
      </c>
      <c r="C326">
        <f t="shared" si="11"/>
        <v>9.0772181511166797E-3</v>
      </c>
    </row>
    <row r="327" spans="1:3" x14ac:dyDescent="0.2">
      <c r="A327">
        <f>Price!B352</f>
        <v>2.3029999999999999</v>
      </c>
      <c r="B327">
        <f t="shared" si="10"/>
        <v>1.007656967840735</v>
      </c>
      <c r="C327">
        <f t="shared" si="11"/>
        <v>7.6278020488860674E-3</v>
      </c>
    </row>
    <row r="328" spans="1:3" x14ac:dyDescent="0.2">
      <c r="A328">
        <f>Price!B353</f>
        <v>2.2854999999999999</v>
      </c>
      <c r="B328">
        <f t="shared" si="10"/>
        <v>1.0117308543603365</v>
      </c>
      <c r="C328">
        <f t="shared" si="11"/>
        <v>1.1662581303795851E-2</v>
      </c>
    </row>
    <row r="329" spans="1:3" x14ac:dyDescent="0.2">
      <c r="A329">
        <f>Price!B354</f>
        <v>2.2589999999999999</v>
      </c>
      <c r="B329">
        <f t="shared" si="10"/>
        <v>0.99449702839533338</v>
      </c>
      <c r="C329">
        <f t="shared" si="11"/>
        <v>-5.5181687314548198E-3</v>
      </c>
    </row>
    <row r="330" spans="1:3" x14ac:dyDescent="0.2">
      <c r="A330">
        <f>Price!B355</f>
        <v>2.2715000000000001</v>
      </c>
      <c r="B330">
        <f t="shared" si="10"/>
        <v>1.018609865470852</v>
      </c>
      <c r="C330">
        <f t="shared" si="11"/>
        <v>1.8438820745293502E-2</v>
      </c>
    </row>
    <row r="331" spans="1:3" x14ac:dyDescent="0.2">
      <c r="A331">
        <f>Price!B356</f>
        <v>2.23</v>
      </c>
      <c r="B331">
        <f t="shared" si="10"/>
        <v>1.0345627464625378</v>
      </c>
      <c r="C331">
        <f t="shared" si="11"/>
        <v>3.39788702669752E-2</v>
      </c>
    </row>
    <row r="332" spans="1:3" x14ac:dyDescent="0.2">
      <c r="A332">
        <f>Price!B357</f>
        <v>2.1555</v>
      </c>
      <c r="B332">
        <f t="shared" si="10"/>
        <v>0.97533936651583708</v>
      </c>
      <c r="C332">
        <f t="shared" si="11"/>
        <v>-2.4969800324609215E-2</v>
      </c>
    </row>
    <row r="333" spans="1:3" x14ac:dyDescent="0.2">
      <c r="A333">
        <f>Price!B358</f>
        <v>2.21</v>
      </c>
      <c r="B333">
        <f t="shared" si="10"/>
        <v>0.99303527297236582</v>
      </c>
      <c r="C333">
        <f t="shared" si="11"/>
        <v>-6.9890939441104496E-3</v>
      </c>
    </row>
    <row r="334" spans="1:3" x14ac:dyDescent="0.2">
      <c r="A334">
        <f>Price!B359</f>
        <v>2.2254999999999998</v>
      </c>
      <c r="B334">
        <f t="shared" si="10"/>
        <v>0.99131403118040073</v>
      </c>
      <c r="C334">
        <f t="shared" si="11"/>
        <v>-8.7239117204458132E-3</v>
      </c>
    </row>
    <row r="335" spans="1:3" x14ac:dyDescent="0.2">
      <c r="A335">
        <f>Price!B360</f>
        <v>2.2450000000000001</v>
      </c>
      <c r="B335">
        <f t="shared" si="10"/>
        <v>0.99733451799200368</v>
      </c>
      <c r="C335">
        <f t="shared" si="11"/>
        <v>-2.6690407303774505E-3</v>
      </c>
    </row>
    <row r="336" spans="1:3" x14ac:dyDescent="0.2">
      <c r="A336">
        <f>Price!B361</f>
        <v>2.2509999999999999</v>
      </c>
      <c r="B336">
        <f t="shared" si="10"/>
        <v>0.99955595026642985</v>
      </c>
      <c r="C336">
        <f t="shared" si="11"/>
        <v>-4.4414835284874968E-4</v>
      </c>
    </row>
    <row r="337" spans="1:3" x14ac:dyDescent="0.2">
      <c r="A337">
        <f>Price!B362</f>
        <v>2.2519999999999998</v>
      </c>
      <c r="B337">
        <f t="shared" si="10"/>
        <v>0.96157130657557632</v>
      </c>
      <c r="C337">
        <f t="shared" si="11"/>
        <v>-3.918655489808176E-2</v>
      </c>
    </row>
    <row r="338" spans="1:3" x14ac:dyDescent="0.2">
      <c r="A338">
        <f>Price!B363</f>
        <v>2.3420000000000001</v>
      </c>
      <c r="B338">
        <f t="shared" si="10"/>
        <v>1.0004271678769756</v>
      </c>
      <c r="C338">
        <f t="shared" si="11"/>
        <v>4.2707666675184338E-4</v>
      </c>
    </row>
    <row r="339" spans="1:3" x14ac:dyDescent="0.2">
      <c r="A339">
        <f>Price!B364</f>
        <v>2.3410000000000002</v>
      </c>
      <c r="B339">
        <f t="shared" si="10"/>
        <v>0.96875646596316989</v>
      </c>
      <c r="C339">
        <f t="shared" si="11"/>
        <v>-3.1742023794227983E-2</v>
      </c>
    </row>
    <row r="340" spans="1:3" x14ac:dyDescent="0.2">
      <c r="A340">
        <f>Price!B365</f>
        <v>2.4165000000000001</v>
      </c>
      <c r="B340">
        <f t="shared" si="10"/>
        <v>1.0112994350282487</v>
      </c>
      <c r="C340">
        <f t="shared" si="11"/>
        <v>1.123607326692597E-2</v>
      </c>
    </row>
    <row r="341" spans="1:3" x14ac:dyDescent="0.2">
      <c r="A341">
        <f>Price!B366</f>
        <v>2.3895</v>
      </c>
      <c r="B341">
        <f t="shared" si="10"/>
        <v>0.9943820224719101</v>
      </c>
      <c r="C341">
        <f t="shared" si="11"/>
        <v>-5.6338177182560199E-3</v>
      </c>
    </row>
    <row r="342" spans="1:3" x14ac:dyDescent="0.2">
      <c r="A342">
        <f>Price!B367</f>
        <v>2.403</v>
      </c>
      <c r="B342">
        <f t="shared" si="10"/>
        <v>0.9970954356846472</v>
      </c>
      <c r="C342">
        <f t="shared" si="11"/>
        <v>-2.908790748231868E-3</v>
      </c>
    </row>
    <row r="343" spans="1:3" x14ac:dyDescent="0.2">
      <c r="A343">
        <f>Price!B368</f>
        <v>2.41</v>
      </c>
      <c r="B343">
        <f t="shared" si="10"/>
        <v>0.99566205329477386</v>
      </c>
      <c r="C343">
        <f t="shared" si="11"/>
        <v>-4.3473828950483118E-3</v>
      </c>
    </row>
    <row r="344" spans="1:3" x14ac:dyDescent="0.2">
      <c r="A344">
        <f>Price!B369</f>
        <v>2.4205000000000001</v>
      </c>
      <c r="B344">
        <f t="shared" si="10"/>
        <v>0.99691103789126856</v>
      </c>
      <c r="C344">
        <f t="shared" si="11"/>
        <v>-3.0937427996398075E-3</v>
      </c>
    </row>
    <row r="345" spans="1:3" x14ac:dyDescent="0.2">
      <c r="A345">
        <f>Price!B370</f>
        <v>2.4279999999999999</v>
      </c>
      <c r="B345">
        <f t="shared" si="10"/>
        <v>1.0110347699354569</v>
      </c>
      <c r="C345">
        <f t="shared" si="11"/>
        <v>1.0974331074509741E-2</v>
      </c>
    </row>
    <row r="346" spans="1:3" x14ac:dyDescent="0.2">
      <c r="A346">
        <f>Price!B371</f>
        <v>2.4015</v>
      </c>
      <c r="B346">
        <f t="shared" si="10"/>
        <v>0.99420409853032488</v>
      </c>
      <c r="C346">
        <f t="shared" si="11"/>
        <v>-5.8127628895823999E-3</v>
      </c>
    </row>
    <row r="347" spans="1:3" x14ac:dyDescent="0.2">
      <c r="A347">
        <f>Price!B372</f>
        <v>2.4155000000000002</v>
      </c>
      <c r="B347">
        <f t="shared" si="10"/>
        <v>0.98330958681050273</v>
      </c>
      <c r="C347">
        <f t="shared" si="11"/>
        <v>-1.6831267614241589E-2</v>
      </c>
    </row>
    <row r="348" spans="1:3" x14ac:dyDescent="0.2">
      <c r="A348">
        <f>Price!B373</f>
        <v>2.4565000000000001</v>
      </c>
      <c r="B348">
        <f t="shared" si="10"/>
        <v>0.99736094194072267</v>
      </c>
      <c r="C348">
        <f t="shared" si="11"/>
        <v>-2.6425465118350105E-3</v>
      </c>
    </row>
    <row r="349" spans="1:3" x14ac:dyDescent="0.2">
      <c r="A349">
        <f>Price!B374</f>
        <v>2.4630000000000001</v>
      </c>
      <c r="B349">
        <f t="shared" si="10"/>
        <v>1.0127467105263159</v>
      </c>
      <c r="C349">
        <f t="shared" si="11"/>
        <v>1.2666155034480426E-2</v>
      </c>
    </row>
    <row r="350" spans="1:3" x14ac:dyDescent="0.2">
      <c r="A350">
        <f>Price!B375</f>
        <v>2.4319999999999999</v>
      </c>
      <c r="B350">
        <f t="shared" si="10"/>
        <v>1.0368791302494138</v>
      </c>
      <c r="C350">
        <f t="shared" si="11"/>
        <v>3.6215365317544941E-2</v>
      </c>
    </row>
    <row r="351" spans="1:3" x14ac:dyDescent="0.2">
      <c r="A351">
        <f>Price!B376</f>
        <v>2.3454999999999999</v>
      </c>
      <c r="B351">
        <f t="shared" si="10"/>
        <v>0.99008020261713792</v>
      </c>
      <c r="C351">
        <f t="shared" si="11"/>
        <v>-9.9693263902728597E-3</v>
      </c>
    </row>
    <row r="352" spans="1:3" x14ac:dyDescent="0.2">
      <c r="A352">
        <f>Price!B377</f>
        <v>2.3690000000000002</v>
      </c>
      <c r="B352">
        <f t="shared" si="10"/>
        <v>1.0173931715696802</v>
      </c>
      <c r="C352">
        <f t="shared" si="11"/>
        <v>1.7243641736353739E-2</v>
      </c>
    </row>
    <row r="353" spans="1:3" x14ac:dyDescent="0.2">
      <c r="A353">
        <f>Price!B378</f>
        <v>2.3285</v>
      </c>
      <c r="B353">
        <f t="shared" si="10"/>
        <v>0.97651499266093522</v>
      </c>
      <c r="C353">
        <f t="shared" si="11"/>
        <v>-2.3765175315847119E-2</v>
      </c>
    </row>
    <row r="354" spans="1:3" x14ac:dyDescent="0.2">
      <c r="A354">
        <f>Price!B379</f>
        <v>2.3845000000000001</v>
      </c>
      <c r="B354">
        <f t="shared" si="10"/>
        <v>0.9700976403580146</v>
      </c>
      <c r="C354">
        <f t="shared" si="11"/>
        <v>-3.0358552387701139E-2</v>
      </c>
    </row>
    <row r="355" spans="1:3" x14ac:dyDescent="0.2">
      <c r="A355">
        <f>Price!B380</f>
        <v>2.4580000000000002</v>
      </c>
      <c r="B355">
        <f t="shared" si="10"/>
        <v>1.009860312243221</v>
      </c>
      <c r="C355">
        <f t="shared" si="11"/>
        <v>9.8120165785076496E-3</v>
      </c>
    </row>
    <row r="356" spans="1:3" x14ac:dyDescent="0.2">
      <c r="A356">
        <f>Price!B381</f>
        <v>2.4340000000000002</v>
      </c>
      <c r="B356">
        <f t="shared" si="10"/>
        <v>0.98902885006095098</v>
      </c>
      <c r="C356">
        <f t="shared" si="11"/>
        <v>-1.1031776843583231E-2</v>
      </c>
    </row>
    <row r="357" spans="1:3" x14ac:dyDescent="0.2">
      <c r="A357">
        <f>Price!B382</f>
        <v>2.4609999999999999</v>
      </c>
      <c r="B357">
        <f t="shared" si="10"/>
        <v>0.98165137614678888</v>
      </c>
      <c r="C357">
        <f t="shared" si="11"/>
        <v>-1.8519047767237642E-2</v>
      </c>
    </row>
    <row r="358" spans="1:3" x14ac:dyDescent="0.2">
      <c r="A358">
        <f>Price!B383</f>
        <v>2.5070000000000001</v>
      </c>
      <c r="B358">
        <f t="shared" si="10"/>
        <v>1.0090561481183336</v>
      </c>
      <c r="C358">
        <f t="shared" si="11"/>
        <v>9.0153871159180075E-3</v>
      </c>
    </row>
    <row r="359" spans="1:3" x14ac:dyDescent="0.2">
      <c r="A359">
        <f>Price!B384</f>
        <v>2.4845000000000002</v>
      </c>
      <c r="B359">
        <f t="shared" si="10"/>
        <v>0.99799156457119909</v>
      </c>
      <c r="C359">
        <f t="shared" si="11"/>
        <v>-2.0104550398620993E-3</v>
      </c>
    </row>
    <row r="360" spans="1:3" x14ac:dyDescent="0.2">
      <c r="A360">
        <f>Price!B385</f>
        <v>2.4895</v>
      </c>
      <c r="B360">
        <f t="shared" si="10"/>
        <v>0.99639783870322196</v>
      </c>
      <c r="C360">
        <f t="shared" si="11"/>
        <v>-3.6086647020222573E-3</v>
      </c>
    </row>
    <row r="361" spans="1:3" x14ac:dyDescent="0.2">
      <c r="A361">
        <f>Price!B386</f>
        <v>2.4984999999999999</v>
      </c>
      <c r="B361">
        <f t="shared" si="10"/>
        <v>1.0082728006456818</v>
      </c>
      <c r="C361">
        <f t="shared" si="11"/>
        <v>8.2387685951717561E-3</v>
      </c>
    </row>
    <row r="362" spans="1:3" x14ac:dyDescent="0.2">
      <c r="A362">
        <f>Price!B387</f>
        <v>2.4780000000000002</v>
      </c>
      <c r="B362">
        <f t="shared" si="10"/>
        <v>1.0149498259266845</v>
      </c>
      <c r="C362">
        <f t="shared" si="11"/>
        <v>1.483917868737287E-2</v>
      </c>
    </row>
    <row r="363" spans="1:3" x14ac:dyDescent="0.2">
      <c r="A363">
        <f>Price!B388</f>
        <v>2.4415</v>
      </c>
      <c r="B363">
        <f t="shared" si="10"/>
        <v>0.98906218351225439</v>
      </c>
      <c r="C363">
        <f t="shared" si="11"/>
        <v>-1.0998074197202645E-2</v>
      </c>
    </row>
    <row r="364" spans="1:3" x14ac:dyDescent="0.2">
      <c r="A364">
        <f>Price!B389</f>
        <v>2.4685000000000001</v>
      </c>
      <c r="B364">
        <f t="shared" si="10"/>
        <v>1.033710217755444</v>
      </c>
      <c r="C364">
        <f t="shared" si="11"/>
        <v>3.3154483186425006E-2</v>
      </c>
    </row>
    <row r="365" spans="1:3" x14ac:dyDescent="0.2">
      <c r="A365">
        <f>Price!B390</f>
        <v>2.3879999999999999</v>
      </c>
      <c r="B365">
        <f t="shared" si="10"/>
        <v>0.99686912961803364</v>
      </c>
      <c r="C365">
        <f t="shared" si="11"/>
        <v>-3.1357818106842795E-3</v>
      </c>
    </row>
    <row r="366" spans="1:3" x14ac:dyDescent="0.2">
      <c r="A366">
        <f>Price!B391</f>
        <v>2.3955000000000002</v>
      </c>
      <c r="B366">
        <f t="shared" si="10"/>
        <v>1.0077829196466135</v>
      </c>
      <c r="C366">
        <f t="shared" si="11"/>
        <v>7.7527889629829972E-3</v>
      </c>
    </row>
    <row r="367" spans="1:3" x14ac:dyDescent="0.2">
      <c r="A367">
        <f>Price!B392</f>
        <v>2.3769999999999998</v>
      </c>
      <c r="B367">
        <f t="shared" si="10"/>
        <v>1.0080576759966071</v>
      </c>
      <c r="C367">
        <f t="shared" si="11"/>
        <v>8.0253862628775104E-3</v>
      </c>
    </row>
    <row r="368" spans="1:3" x14ac:dyDescent="0.2">
      <c r="A368">
        <f>Price!B393</f>
        <v>2.3580000000000001</v>
      </c>
      <c r="B368">
        <f t="shared" si="10"/>
        <v>1.0212213079255088</v>
      </c>
      <c r="C368">
        <f t="shared" si="11"/>
        <v>2.0999271742820805E-2</v>
      </c>
    </row>
    <row r="369" spans="1:3" x14ac:dyDescent="0.2">
      <c r="A369">
        <f>Price!B394</f>
        <v>2.3090000000000002</v>
      </c>
      <c r="B369">
        <f t="shared" si="10"/>
        <v>0.99183848797250873</v>
      </c>
      <c r="C369">
        <f t="shared" si="11"/>
        <v>-8.1949994968329443E-3</v>
      </c>
    </row>
    <row r="370" spans="1:3" x14ac:dyDescent="0.2">
      <c r="A370">
        <f>Price!B395</f>
        <v>2.3279999999999998</v>
      </c>
      <c r="B370">
        <f t="shared" si="10"/>
        <v>0.98435517970401676</v>
      </c>
      <c r="C370">
        <f t="shared" si="11"/>
        <v>-1.5768492074705057E-2</v>
      </c>
    </row>
    <row r="371" spans="1:3" x14ac:dyDescent="0.2">
      <c r="A371">
        <f>Price!B396</f>
        <v>2.3650000000000002</v>
      </c>
      <c r="B371">
        <f t="shared" si="10"/>
        <v>0.99894403379091867</v>
      </c>
      <c r="C371">
        <f t="shared" si="11"/>
        <v>-1.0565241341999848E-3</v>
      </c>
    </row>
    <row r="372" spans="1:3" x14ac:dyDescent="0.2">
      <c r="A372">
        <f>Price!B397</f>
        <v>2.3675000000000002</v>
      </c>
      <c r="B372">
        <f t="shared" si="10"/>
        <v>1.0010570824524312</v>
      </c>
      <c r="C372">
        <f t="shared" si="11"/>
        <v>1.0565241341998681E-3</v>
      </c>
    </row>
    <row r="373" spans="1:3" x14ac:dyDescent="0.2">
      <c r="A373">
        <f>Price!B398</f>
        <v>2.3650000000000002</v>
      </c>
      <c r="B373">
        <f t="shared" si="10"/>
        <v>1.0158934707903782</v>
      </c>
      <c r="C373">
        <f t="shared" si="11"/>
        <v>1.5768492074705064E-2</v>
      </c>
    </row>
    <row r="374" spans="1:3" x14ac:dyDescent="0.2">
      <c r="A374">
        <f>Price!B399</f>
        <v>2.3279999999999998</v>
      </c>
      <c r="B374">
        <f t="shared" si="10"/>
        <v>1.0150425114453892</v>
      </c>
      <c r="C374">
        <f t="shared" si="11"/>
        <v>1.4930494814101766E-2</v>
      </c>
    </row>
    <row r="375" spans="1:3" x14ac:dyDescent="0.2">
      <c r="A375">
        <f>Price!B400</f>
        <v>2.2934999999999999</v>
      </c>
      <c r="B375">
        <f t="shared" si="10"/>
        <v>1.009685230024213</v>
      </c>
      <c r="C375">
        <f t="shared" si="11"/>
        <v>9.638628837768573E-3</v>
      </c>
    </row>
    <row r="376" spans="1:3" x14ac:dyDescent="0.2">
      <c r="A376">
        <f>Price!B401</f>
        <v>2.2715000000000001</v>
      </c>
      <c r="B376">
        <f t="shared" si="10"/>
        <v>1.0037560760053028</v>
      </c>
      <c r="C376">
        <f t="shared" si="11"/>
        <v>3.74903956592073E-3</v>
      </c>
    </row>
    <row r="377" spans="1:3" x14ac:dyDescent="0.2">
      <c r="A377">
        <f>Price!B402</f>
        <v>2.2629999999999999</v>
      </c>
      <c r="B377">
        <f t="shared" si="10"/>
        <v>0.97585166019836134</v>
      </c>
      <c r="C377">
        <f t="shared" si="11"/>
        <v>-2.4444691621994304E-2</v>
      </c>
    </row>
    <row r="378" spans="1:3" x14ac:dyDescent="0.2">
      <c r="A378">
        <f>Price!B403</f>
        <v>2.319</v>
      </c>
      <c r="B378">
        <f t="shared" si="10"/>
        <v>0.98975672215108834</v>
      </c>
      <c r="C378">
        <f t="shared" si="11"/>
        <v>-1.029610125226401E-2</v>
      </c>
    </row>
    <row r="379" spans="1:3" x14ac:dyDescent="0.2">
      <c r="A379">
        <f>Price!B404</f>
        <v>2.343</v>
      </c>
      <c r="B379">
        <f t="shared" si="10"/>
        <v>0.99490445859872612</v>
      </c>
      <c r="C379">
        <f t="shared" si="11"/>
        <v>-5.1085679427224657E-3</v>
      </c>
    </row>
    <row r="380" spans="1:3" x14ac:dyDescent="0.2">
      <c r="A380">
        <f>Price!B405</f>
        <v>2.355</v>
      </c>
      <c r="B380">
        <f t="shared" si="10"/>
        <v>1.0351648351648353</v>
      </c>
      <c r="C380">
        <f t="shared" si="11"/>
        <v>3.4560675065467429E-2</v>
      </c>
    </row>
    <row r="381" spans="1:3" x14ac:dyDescent="0.2">
      <c r="A381">
        <f>Price!B406</f>
        <v>2.2749999999999999</v>
      </c>
      <c r="B381">
        <f t="shared" si="10"/>
        <v>1.0373917008663931</v>
      </c>
      <c r="C381">
        <f t="shared" si="11"/>
        <v>3.6709582967162618E-2</v>
      </c>
    </row>
    <row r="382" spans="1:3" x14ac:dyDescent="0.2">
      <c r="A382">
        <f>Price!B407</f>
        <v>2.1930000000000001</v>
      </c>
      <c r="B382">
        <f t="shared" si="10"/>
        <v>0.97553380782918142</v>
      </c>
      <c r="C382">
        <f t="shared" si="11"/>
        <v>-2.4770462595693574E-2</v>
      </c>
    </row>
    <row r="383" spans="1:3" x14ac:dyDescent="0.2">
      <c r="A383">
        <f>Price!B408</f>
        <v>2.2480000000000002</v>
      </c>
      <c r="B383">
        <f t="shared" si="10"/>
        <v>1.0020057945174952</v>
      </c>
      <c r="C383">
        <f t="shared" si="11"/>
        <v>2.0037855975438348E-3</v>
      </c>
    </row>
    <row r="384" spans="1:3" x14ac:dyDescent="0.2">
      <c r="A384">
        <f>Price!B409</f>
        <v>2.2435</v>
      </c>
      <c r="B384">
        <f t="shared" si="10"/>
        <v>0.93149263026780149</v>
      </c>
      <c r="C384">
        <f t="shared" si="11"/>
        <v>-7.09670006542375E-2</v>
      </c>
    </row>
    <row r="385" spans="1:3" x14ac:dyDescent="0.2">
      <c r="A385">
        <f>Price!B410</f>
        <v>2.4085000000000001</v>
      </c>
      <c r="B385">
        <f t="shared" si="10"/>
        <v>1.0334692126153187</v>
      </c>
      <c r="C385">
        <f t="shared" si="11"/>
        <v>3.2921310257479901E-2</v>
      </c>
    </row>
    <row r="386" spans="1:3" x14ac:dyDescent="0.2">
      <c r="A386">
        <f>Price!B411</f>
        <v>2.3304999999999998</v>
      </c>
      <c r="B386">
        <f t="shared" si="10"/>
        <v>0.93896051571313444</v>
      </c>
      <c r="C386">
        <f t="shared" si="11"/>
        <v>-6.2981849951757027E-2</v>
      </c>
    </row>
    <row r="387" spans="1:3" x14ac:dyDescent="0.2">
      <c r="A387">
        <f>Price!B412</f>
        <v>2.4820000000000002</v>
      </c>
      <c r="B387">
        <f t="shared" ref="B387:B450" si="12">A387/A388</f>
        <v>0.98044637566660098</v>
      </c>
      <c r="C387">
        <f t="shared" ref="C387:C450" si="13">LOG(B387,EXP(1))</f>
        <v>-1.9747325645411193E-2</v>
      </c>
    </row>
    <row r="388" spans="1:3" x14ac:dyDescent="0.2">
      <c r="A388">
        <f>Price!B413</f>
        <v>2.5314999999999999</v>
      </c>
      <c r="B388">
        <f t="shared" si="12"/>
        <v>0.98406219630709424</v>
      </c>
      <c r="C388">
        <f t="shared" si="13"/>
        <v>-1.6066176298240836E-2</v>
      </c>
    </row>
    <row r="389" spans="1:3" x14ac:dyDescent="0.2">
      <c r="A389">
        <f>Price!B414</f>
        <v>2.5724999999999998</v>
      </c>
      <c r="B389">
        <f t="shared" si="12"/>
        <v>1.002923976608187</v>
      </c>
      <c r="C389">
        <f t="shared" si="13"/>
        <v>2.9197101033346246E-3</v>
      </c>
    </row>
    <row r="390" spans="1:3" x14ac:dyDescent="0.2">
      <c r="A390">
        <f>Price!B415</f>
        <v>2.5649999999999999</v>
      </c>
      <c r="B390">
        <f t="shared" si="12"/>
        <v>0.98939247830279653</v>
      </c>
      <c r="C390">
        <f t="shared" si="13"/>
        <v>-1.0664182498812484E-2</v>
      </c>
    </row>
    <row r="391" spans="1:3" x14ac:dyDescent="0.2">
      <c r="A391">
        <f>Price!B416</f>
        <v>2.5924999999999998</v>
      </c>
      <c r="B391">
        <f t="shared" si="12"/>
        <v>1.0069916488638571</v>
      </c>
      <c r="C391">
        <f t="shared" si="13"/>
        <v>6.9673206174863424E-3</v>
      </c>
    </row>
    <row r="392" spans="1:3" x14ac:dyDescent="0.2">
      <c r="A392">
        <f>Price!B417</f>
        <v>2.5745</v>
      </c>
      <c r="B392">
        <f t="shared" si="12"/>
        <v>1.0127852084972464</v>
      </c>
      <c r="C392">
        <f t="shared" si="13"/>
        <v>1.2704167736796831E-2</v>
      </c>
    </row>
    <row r="393" spans="1:3" x14ac:dyDescent="0.2">
      <c r="A393">
        <f>Price!B418</f>
        <v>2.5419999999999998</v>
      </c>
      <c r="B393">
        <f t="shared" si="12"/>
        <v>1.0019708316909735</v>
      </c>
      <c r="C393">
        <f t="shared" si="13"/>
        <v>1.9688921501173459E-3</v>
      </c>
    </row>
    <row r="394" spans="1:3" x14ac:dyDescent="0.2">
      <c r="A394">
        <f>Price!B419</f>
        <v>2.5369999999999999</v>
      </c>
      <c r="B394">
        <f t="shared" si="12"/>
        <v>0.99043529182119849</v>
      </c>
      <c r="C394">
        <f t="shared" si="13"/>
        <v>-9.6107437799751276E-3</v>
      </c>
    </row>
    <row r="395" spans="1:3" x14ac:dyDescent="0.2">
      <c r="A395">
        <f>Price!B420</f>
        <v>2.5615000000000001</v>
      </c>
      <c r="B395">
        <f t="shared" si="12"/>
        <v>1.0112514804579551</v>
      </c>
      <c r="C395">
        <f t="shared" si="13"/>
        <v>1.118865337758186E-2</v>
      </c>
    </row>
    <row r="396" spans="1:3" x14ac:dyDescent="0.2">
      <c r="A396">
        <f>Price!B421</f>
        <v>2.5329999999999999</v>
      </c>
      <c r="B396">
        <f t="shared" si="12"/>
        <v>1.0152304609218437</v>
      </c>
      <c r="C396">
        <f t="shared" si="13"/>
        <v>1.5115641816056152E-2</v>
      </c>
    </row>
    <row r="397" spans="1:3" x14ac:dyDescent="0.2">
      <c r="A397">
        <f>Price!B422</f>
        <v>2.4950000000000001</v>
      </c>
      <c r="B397">
        <f t="shared" si="12"/>
        <v>0.99244232299124913</v>
      </c>
      <c r="C397">
        <f t="shared" si="13"/>
        <v>-7.5863809645735705E-3</v>
      </c>
    </row>
    <row r="398" spans="1:3" x14ac:dyDescent="0.2">
      <c r="A398">
        <f>Price!B423</f>
        <v>2.5139999999999998</v>
      </c>
      <c r="B398">
        <f t="shared" si="12"/>
        <v>1.0151423379769835</v>
      </c>
      <c r="C398">
        <f t="shared" si="13"/>
        <v>1.5028837121900196E-2</v>
      </c>
    </row>
    <row r="399" spans="1:3" x14ac:dyDescent="0.2">
      <c r="A399">
        <f>Price!B424</f>
        <v>2.4765000000000001</v>
      </c>
      <c r="B399">
        <f t="shared" si="12"/>
        <v>0.97003525264394841</v>
      </c>
      <c r="C399">
        <f t="shared" si="13"/>
        <v>-3.0422865213191319E-2</v>
      </c>
    </row>
    <row r="400" spans="1:3" x14ac:dyDescent="0.2">
      <c r="A400">
        <f>Price!B425</f>
        <v>2.5529999999999999</v>
      </c>
      <c r="B400">
        <f t="shared" si="12"/>
        <v>0.99960845732184811</v>
      </c>
      <c r="C400">
        <f t="shared" si="13"/>
        <v>-3.9161935100074589E-4</v>
      </c>
    </row>
    <row r="401" spans="1:3" x14ac:dyDescent="0.2">
      <c r="A401">
        <f>Price!B426</f>
        <v>2.5539999999999998</v>
      </c>
      <c r="B401">
        <f t="shared" si="12"/>
        <v>0.99590563462663284</v>
      </c>
      <c r="C401">
        <f t="shared" si="13"/>
        <v>-4.1027702368385708E-3</v>
      </c>
    </row>
    <row r="402" spans="1:3" x14ac:dyDescent="0.2">
      <c r="A402">
        <f>Price!B427</f>
        <v>2.5644999999999998</v>
      </c>
      <c r="B402">
        <f t="shared" si="12"/>
        <v>1.0052920423363385</v>
      </c>
      <c r="C402">
        <f t="shared" si="13"/>
        <v>5.2780886875115644E-3</v>
      </c>
    </row>
    <row r="403" spans="1:3" x14ac:dyDescent="0.2">
      <c r="A403">
        <f>Price!B428</f>
        <v>2.5510000000000002</v>
      </c>
      <c r="B403">
        <f t="shared" si="12"/>
        <v>1.0224448897795591</v>
      </c>
      <c r="C403">
        <f t="shared" si="13"/>
        <v>2.2196709956192291E-2</v>
      </c>
    </row>
    <row r="404" spans="1:3" x14ac:dyDescent="0.2">
      <c r="A404">
        <f>Price!B429</f>
        <v>2.4950000000000001</v>
      </c>
      <c r="B404">
        <f t="shared" si="12"/>
        <v>0.9970029970029971</v>
      </c>
      <c r="C404">
        <f t="shared" si="13"/>
        <v>-3.0015030037565085E-3</v>
      </c>
    </row>
    <row r="405" spans="1:3" x14ac:dyDescent="0.2">
      <c r="A405">
        <f>Price!B430</f>
        <v>2.5024999999999999</v>
      </c>
      <c r="B405">
        <f t="shared" si="12"/>
        <v>1.0014005602240896</v>
      </c>
      <c r="C405">
        <f t="shared" si="13"/>
        <v>1.3995803544232636E-3</v>
      </c>
    </row>
    <row r="406" spans="1:3" x14ac:dyDescent="0.2">
      <c r="A406">
        <f>Price!B431</f>
        <v>2.4990000000000001</v>
      </c>
      <c r="B406">
        <f t="shared" si="12"/>
        <v>1.0088817117480824</v>
      </c>
      <c r="C406">
        <f t="shared" si="13"/>
        <v>8.8425013455928538E-3</v>
      </c>
    </row>
    <row r="407" spans="1:3" x14ac:dyDescent="0.2">
      <c r="A407">
        <f>Price!B432</f>
        <v>2.4769999999999999</v>
      </c>
      <c r="B407">
        <f t="shared" si="12"/>
        <v>0.98921725239616609</v>
      </c>
      <c r="C407">
        <f t="shared" si="13"/>
        <v>-1.084130273062963E-2</v>
      </c>
    </row>
    <row r="408" spans="1:3" x14ac:dyDescent="0.2">
      <c r="A408">
        <f>Price!B433</f>
        <v>2.504</v>
      </c>
      <c r="B408">
        <f t="shared" si="12"/>
        <v>1.0141757796678819</v>
      </c>
      <c r="C408">
        <f t="shared" si="13"/>
        <v>1.4076242874809767E-2</v>
      </c>
    </row>
    <row r="409" spans="1:3" x14ac:dyDescent="0.2">
      <c r="A409">
        <f>Price!B434</f>
        <v>2.4689999999999999</v>
      </c>
      <c r="B409">
        <f t="shared" si="12"/>
        <v>1.0002025521571805</v>
      </c>
      <c r="C409">
        <f t="shared" si="13"/>
        <v>2.0253164626190905E-4</v>
      </c>
    </row>
    <row r="410" spans="1:3" x14ac:dyDescent="0.2">
      <c r="A410">
        <f>Price!B435</f>
        <v>2.4685000000000001</v>
      </c>
      <c r="B410">
        <f t="shared" si="12"/>
        <v>1.0087862689006948</v>
      </c>
      <c r="C410">
        <f t="shared" si="13"/>
        <v>8.7478942562459697E-3</v>
      </c>
    </row>
    <row r="411" spans="1:3" x14ac:dyDescent="0.2">
      <c r="A411">
        <f>Price!B436</f>
        <v>2.4470000000000001</v>
      </c>
      <c r="B411">
        <f t="shared" si="12"/>
        <v>1.0268569030633656</v>
      </c>
      <c r="C411">
        <f t="shared" si="13"/>
        <v>2.6502586343929664E-2</v>
      </c>
    </row>
    <row r="412" spans="1:3" x14ac:dyDescent="0.2">
      <c r="A412">
        <f>Price!B437</f>
        <v>2.383</v>
      </c>
      <c r="B412">
        <f t="shared" si="12"/>
        <v>0.97067209775967411</v>
      </c>
      <c r="C412">
        <f t="shared" si="13"/>
        <v>-2.9766563129878854E-2</v>
      </c>
    </row>
    <row r="413" spans="1:3" x14ac:dyDescent="0.2">
      <c r="A413">
        <f>Price!B438</f>
        <v>2.4550000000000001</v>
      </c>
      <c r="B413">
        <f t="shared" si="12"/>
        <v>1.0008153281695884</v>
      </c>
      <c r="C413">
        <f t="shared" si="13"/>
        <v>8.1499597013179412E-4</v>
      </c>
    </row>
    <row r="414" spans="1:3" x14ac:dyDescent="0.2">
      <c r="A414">
        <f>Price!B439</f>
        <v>2.4529999999999998</v>
      </c>
      <c r="B414">
        <f t="shared" si="12"/>
        <v>1.0178423236514522</v>
      </c>
      <c r="C414">
        <f t="shared" si="13"/>
        <v>1.7685017773788562E-2</v>
      </c>
    </row>
    <row r="415" spans="1:3" x14ac:dyDescent="0.2">
      <c r="A415">
        <f>Price!B440</f>
        <v>2.41</v>
      </c>
      <c r="B415">
        <f t="shared" si="12"/>
        <v>1.0281569965870307</v>
      </c>
      <c r="C415">
        <f t="shared" si="13"/>
        <v>2.7767875787797474E-2</v>
      </c>
    </row>
    <row r="416" spans="1:3" x14ac:dyDescent="0.2">
      <c r="A416">
        <f>Price!B441</f>
        <v>2.3439999999999999</v>
      </c>
      <c r="B416">
        <f t="shared" si="12"/>
        <v>0.99702254359846865</v>
      </c>
      <c r="C416">
        <f t="shared" si="13"/>
        <v>-2.9818978431663664E-3</v>
      </c>
    </row>
    <row r="417" spans="1:3" x14ac:dyDescent="0.2">
      <c r="A417">
        <f>Price!B442</f>
        <v>2.351</v>
      </c>
      <c r="B417">
        <f t="shared" si="12"/>
        <v>1.0036286019210245</v>
      </c>
      <c r="C417">
        <f t="shared" si="13"/>
        <v>3.6220344274922548E-3</v>
      </c>
    </row>
    <row r="418" spans="1:3" x14ac:dyDescent="0.2">
      <c r="A418">
        <f>Price!B443</f>
        <v>2.3424999999999998</v>
      </c>
      <c r="B418">
        <f t="shared" si="12"/>
        <v>1.0206971677559913</v>
      </c>
      <c r="C418">
        <f t="shared" si="13"/>
        <v>2.0485891617931726E-2</v>
      </c>
    </row>
    <row r="419" spans="1:3" x14ac:dyDescent="0.2">
      <c r="A419">
        <f>Price!B444</f>
        <v>2.2949999999999999</v>
      </c>
      <c r="B419">
        <f t="shared" si="12"/>
        <v>1.0041566396849706</v>
      </c>
      <c r="C419">
        <f t="shared" si="13"/>
        <v>4.148024722846603E-3</v>
      </c>
    </row>
    <row r="420" spans="1:3" x14ac:dyDescent="0.2">
      <c r="A420">
        <f>Price!B445</f>
        <v>2.2854999999999999</v>
      </c>
      <c r="B420">
        <f t="shared" si="12"/>
        <v>1.0205402991739227</v>
      </c>
      <c r="C420">
        <f t="shared" si="13"/>
        <v>2.0332192124444287E-2</v>
      </c>
    </row>
    <row r="421" spans="1:3" x14ac:dyDescent="0.2">
      <c r="A421">
        <f>Price!B446</f>
        <v>2.2395</v>
      </c>
      <c r="B421">
        <f t="shared" si="12"/>
        <v>1.0270580142169228</v>
      </c>
      <c r="C421">
        <f t="shared" si="13"/>
        <v>2.6698418364533679E-2</v>
      </c>
    </row>
    <row r="422" spans="1:3" x14ac:dyDescent="0.2">
      <c r="A422">
        <f>Price!B447</f>
        <v>2.1804999999999999</v>
      </c>
      <c r="B422">
        <f t="shared" si="12"/>
        <v>0.98088169140800718</v>
      </c>
      <c r="C422">
        <f t="shared" si="13"/>
        <v>-1.9303426681375455E-2</v>
      </c>
    </row>
    <row r="423" spans="1:3" x14ac:dyDescent="0.2">
      <c r="A423">
        <f>Price!B448</f>
        <v>2.2229999999999999</v>
      </c>
      <c r="B423">
        <f t="shared" si="12"/>
        <v>0.98799999999999999</v>
      </c>
      <c r="C423">
        <f t="shared" si="13"/>
        <v>-1.2072581234269249E-2</v>
      </c>
    </row>
    <row r="424" spans="1:3" x14ac:dyDescent="0.2">
      <c r="A424">
        <f>Price!B449</f>
        <v>2.25</v>
      </c>
      <c r="B424">
        <f t="shared" si="12"/>
        <v>0.99513489606368855</v>
      </c>
      <c r="C424">
        <f t="shared" si="13"/>
        <v>-4.8769770795041179E-3</v>
      </c>
    </row>
    <row r="425" spans="1:3" x14ac:dyDescent="0.2">
      <c r="A425">
        <f>Price!B450</f>
        <v>2.2610000000000001</v>
      </c>
      <c r="B425">
        <f t="shared" si="12"/>
        <v>0.98949671772428882</v>
      </c>
      <c r="C425">
        <f t="shared" si="13"/>
        <v>-1.0558831050335248E-2</v>
      </c>
    </row>
    <row r="426" spans="1:3" x14ac:dyDescent="0.2">
      <c r="A426">
        <f>Price!B451</f>
        <v>2.2850000000000001</v>
      </c>
      <c r="B426">
        <f t="shared" si="12"/>
        <v>0.99868881118881137</v>
      </c>
      <c r="C426">
        <f t="shared" si="13"/>
        <v>-1.3120491713832674E-3</v>
      </c>
    </row>
    <row r="427" spans="1:3" x14ac:dyDescent="0.2">
      <c r="A427">
        <f>Price!B452</f>
        <v>2.2879999999999998</v>
      </c>
      <c r="B427">
        <f t="shared" si="12"/>
        <v>1.0017513134851139</v>
      </c>
      <c r="C427">
        <f t="shared" si="13"/>
        <v>1.7497817237877723E-3</v>
      </c>
    </row>
    <row r="428" spans="1:3" x14ac:dyDescent="0.2">
      <c r="A428">
        <f>Price!B453</f>
        <v>2.2839999999999998</v>
      </c>
      <c r="B428">
        <f t="shared" si="12"/>
        <v>1.0108431068820534</v>
      </c>
      <c r="C428">
        <f t="shared" si="13"/>
        <v>1.0784741924566278E-2</v>
      </c>
    </row>
    <row r="429" spans="1:3" x14ac:dyDescent="0.2">
      <c r="A429">
        <f>Price!B454</f>
        <v>2.2595000000000001</v>
      </c>
      <c r="B429">
        <f t="shared" si="12"/>
        <v>1.0042222222222223</v>
      </c>
      <c r="C429">
        <f t="shared" si="13"/>
        <v>4.2133336528686841E-3</v>
      </c>
    </row>
    <row r="430" spans="1:3" x14ac:dyDescent="0.2">
      <c r="A430">
        <f>Price!B455</f>
        <v>2.25</v>
      </c>
      <c r="B430">
        <f t="shared" si="12"/>
        <v>1.0096477451200359</v>
      </c>
      <c r="C430">
        <f t="shared" si="13"/>
        <v>9.6015028118552614E-3</v>
      </c>
    </row>
    <row r="431" spans="1:3" x14ac:dyDescent="0.2">
      <c r="A431">
        <f>Price!B456</f>
        <v>2.2284999999999999</v>
      </c>
      <c r="B431">
        <f t="shared" si="12"/>
        <v>0.99776136109245583</v>
      </c>
      <c r="C431">
        <f t="shared" si="13"/>
        <v>-2.2411484055628087E-3</v>
      </c>
    </row>
    <row r="432" spans="1:3" x14ac:dyDescent="0.2">
      <c r="A432">
        <f>Price!B457</f>
        <v>2.2334999999999998</v>
      </c>
      <c r="B432">
        <f t="shared" si="12"/>
        <v>1.008352144469526</v>
      </c>
      <c r="C432">
        <f t="shared" si="13"/>
        <v>8.3174583129374292E-3</v>
      </c>
    </row>
    <row r="433" spans="1:3" x14ac:dyDescent="0.2">
      <c r="A433">
        <f>Price!B458</f>
        <v>2.2149999999999999</v>
      </c>
      <c r="B433">
        <f t="shared" si="12"/>
        <v>0.99394211352927975</v>
      </c>
      <c r="C433">
        <f t="shared" si="13"/>
        <v>-6.076309907374536E-3</v>
      </c>
    </row>
    <row r="434" spans="1:3" x14ac:dyDescent="0.2">
      <c r="A434">
        <f>Price!B459</f>
        <v>2.2284999999999999</v>
      </c>
      <c r="B434">
        <f t="shared" si="12"/>
        <v>1.0257767548906789</v>
      </c>
      <c r="C434">
        <f t="shared" si="13"/>
        <v>2.5450135247063344E-2</v>
      </c>
    </row>
    <row r="435" spans="1:3" x14ac:dyDescent="0.2">
      <c r="A435">
        <f>Price!B460</f>
        <v>2.1724999999999999</v>
      </c>
      <c r="B435">
        <f t="shared" si="12"/>
        <v>1.0233160621761657</v>
      </c>
      <c r="C435">
        <f t="shared" si="13"/>
        <v>2.3048395436290871E-2</v>
      </c>
    </row>
    <row r="436" spans="1:3" x14ac:dyDescent="0.2">
      <c r="A436">
        <f>Price!B461</f>
        <v>2.1230000000000002</v>
      </c>
      <c r="B436">
        <f t="shared" si="12"/>
        <v>1.021655437921078</v>
      </c>
      <c r="C436">
        <f t="shared" si="13"/>
        <v>2.1424290044083479E-2</v>
      </c>
    </row>
    <row r="437" spans="1:3" x14ac:dyDescent="0.2">
      <c r="A437">
        <f>Price!B462</f>
        <v>2.0779999999999998</v>
      </c>
      <c r="B437">
        <f t="shared" si="12"/>
        <v>0.98623635500711893</v>
      </c>
      <c r="C437">
        <f t="shared" si="13"/>
        <v>-1.3859242145016536E-2</v>
      </c>
    </row>
    <row r="438" spans="1:3" x14ac:dyDescent="0.2">
      <c r="A438">
        <f>Price!B463</f>
        <v>2.1070000000000002</v>
      </c>
      <c r="B438">
        <f t="shared" si="12"/>
        <v>1.0127373227589525</v>
      </c>
      <c r="C438">
        <f t="shared" si="13"/>
        <v>1.2656885381193335E-2</v>
      </c>
    </row>
    <row r="439" spans="1:3" x14ac:dyDescent="0.2">
      <c r="A439">
        <f>Price!B464</f>
        <v>2.0804999999999998</v>
      </c>
      <c r="B439">
        <f t="shared" si="12"/>
        <v>0.99927953890489907</v>
      </c>
      <c r="C439">
        <f t="shared" si="13"/>
        <v>-7.2072075191829032E-4</v>
      </c>
    </row>
    <row r="440" spans="1:3" x14ac:dyDescent="0.2">
      <c r="A440">
        <f>Price!B465</f>
        <v>2.0819999999999999</v>
      </c>
      <c r="B440">
        <f t="shared" si="12"/>
        <v>0.99498207885304657</v>
      </c>
      <c r="C440">
        <f t="shared" si="13"/>
        <v>-5.0305531887162172E-3</v>
      </c>
    </row>
    <row r="441" spans="1:3" x14ac:dyDescent="0.2">
      <c r="A441">
        <f>Price!B466</f>
        <v>2.0924999999999998</v>
      </c>
      <c r="B441">
        <f t="shared" si="12"/>
        <v>1.0040786948176583</v>
      </c>
      <c r="C441">
        <f t="shared" si="13"/>
        <v>4.0703994903728228E-3</v>
      </c>
    </row>
    <row r="442" spans="1:3" x14ac:dyDescent="0.2">
      <c r="A442">
        <f>Price!B467</f>
        <v>2.0840000000000001</v>
      </c>
      <c r="B442">
        <f t="shared" si="12"/>
        <v>0.99214472744584636</v>
      </c>
      <c r="C442">
        <f t="shared" si="13"/>
        <v>-7.8862877361790765E-3</v>
      </c>
    </row>
    <row r="443" spans="1:3" x14ac:dyDescent="0.2">
      <c r="A443">
        <f>Price!B468</f>
        <v>2.1004999999999998</v>
      </c>
      <c r="B443">
        <f t="shared" si="12"/>
        <v>1.012045290291496</v>
      </c>
      <c r="C443">
        <f t="shared" si="13"/>
        <v>1.1973323116343314E-2</v>
      </c>
    </row>
    <row r="444" spans="1:3" x14ac:dyDescent="0.2">
      <c r="A444">
        <f>Price!B469</f>
        <v>2.0754999999999999</v>
      </c>
      <c r="B444">
        <f t="shared" si="12"/>
        <v>1.0201523715900713</v>
      </c>
      <c r="C444">
        <f t="shared" si="13"/>
        <v>1.995200005134886E-2</v>
      </c>
    </row>
    <row r="445" spans="1:3" x14ac:dyDescent="0.2">
      <c r="A445">
        <f>Price!B470</f>
        <v>2.0345</v>
      </c>
      <c r="B445">
        <f t="shared" si="12"/>
        <v>0.98858114674441211</v>
      </c>
      <c r="C445">
        <f t="shared" si="13"/>
        <v>-1.1484548952250213E-2</v>
      </c>
    </row>
    <row r="446" spans="1:3" x14ac:dyDescent="0.2">
      <c r="A446">
        <f>Price!B471</f>
        <v>2.0579999999999998</v>
      </c>
      <c r="B446">
        <f t="shared" si="12"/>
        <v>1.0318892900120336</v>
      </c>
      <c r="C446">
        <f t="shared" si="13"/>
        <v>3.1391384184646653E-2</v>
      </c>
    </row>
    <row r="447" spans="1:3" x14ac:dyDescent="0.2">
      <c r="A447">
        <f>Price!B472</f>
        <v>1.9944</v>
      </c>
      <c r="B447">
        <f t="shared" si="12"/>
        <v>0.95540119760479048</v>
      </c>
      <c r="C447">
        <f t="shared" si="13"/>
        <v>-4.5623924515662363E-2</v>
      </c>
    </row>
    <row r="448" spans="1:3" x14ac:dyDescent="0.2">
      <c r="A448">
        <f>Price!B473</f>
        <v>2.0874999999999999</v>
      </c>
      <c r="B448">
        <f t="shared" si="12"/>
        <v>0.99357448833888617</v>
      </c>
      <c r="C448">
        <f t="shared" si="13"/>
        <v>-6.4462441199899401E-3</v>
      </c>
    </row>
    <row r="449" spans="1:3" x14ac:dyDescent="0.2">
      <c r="A449">
        <f>Price!B474</f>
        <v>2.101</v>
      </c>
      <c r="B449">
        <f t="shared" si="12"/>
        <v>1.0157118685037467</v>
      </c>
      <c r="C449">
        <f t="shared" si="13"/>
        <v>1.5589714943534274E-2</v>
      </c>
    </row>
    <row r="450" spans="1:3" x14ac:dyDescent="0.2">
      <c r="A450">
        <f>Price!B475</f>
        <v>2.0684999999999998</v>
      </c>
      <c r="B450">
        <f t="shared" si="12"/>
        <v>1.0007256894049346</v>
      </c>
      <c r="C450">
        <f t="shared" si="13"/>
        <v>7.2542621969780405E-4</v>
      </c>
    </row>
    <row r="451" spans="1:3" x14ac:dyDescent="0.2">
      <c r="A451">
        <f>Price!B476</f>
        <v>2.0670000000000002</v>
      </c>
      <c r="B451">
        <f t="shared" ref="B451:B509" si="14">A451/A452</f>
        <v>1.0046172539489673</v>
      </c>
      <c r="C451">
        <f t="shared" ref="C451:C509" si="15">LOG(B451,EXP(1))</f>
        <v>4.6066271305434722E-3</v>
      </c>
    </row>
    <row r="452" spans="1:3" x14ac:dyDescent="0.2">
      <c r="A452">
        <f>Price!B477</f>
        <v>2.0575000000000001</v>
      </c>
      <c r="B452">
        <f t="shared" si="14"/>
        <v>0.99805966529226287</v>
      </c>
      <c r="C452">
        <f t="shared" si="15"/>
        <v>-1.9422195957298747E-3</v>
      </c>
    </row>
    <row r="453" spans="1:3" x14ac:dyDescent="0.2">
      <c r="A453">
        <f>Price!B478</f>
        <v>2.0615000000000001</v>
      </c>
      <c r="B453">
        <f t="shared" si="14"/>
        <v>0.99758045003629325</v>
      </c>
      <c r="C453">
        <f t="shared" si="15"/>
        <v>-2.4224818048323442E-3</v>
      </c>
    </row>
    <row r="454" spans="1:3" x14ac:dyDescent="0.2">
      <c r="A454">
        <f>Price!B479</f>
        <v>2.0665</v>
      </c>
      <c r="B454">
        <f t="shared" si="14"/>
        <v>0.99422660572528265</v>
      </c>
      <c r="C454">
        <f t="shared" si="15"/>
        <v>-5.7901247409050853E-3</v>
      </c>
    </row>
    <row r="455" spans="1:3" x14ac:dyDescent="0.2">
      <c r="A455">
        <f>Price!B480</f>
        <v>2.0785</v>
      </c>
      <c r="B455">
        <f t="shared" si="14"/>
        <v>0.99141426186501325</v>
      </c>
      <c r="C455">
        <f t="shared" si="15"/>
        <v>-8.6228079181250826E-3</v>
      </c>
    </row>
    <row r="456" spans="1:3" x14ac:dyDescent="0.2">
      <c r="A456">
        <f>Price!B481</f>
        <v>2.0964999999999998</v>
      </c>
      <c r="B456">
        <f t="shared" si="14"/>
        <v>1.005756776205325</v>
      </c>
      <c r="C456">
        <f t="shared" si="15"/>
        <v>5.7402692899657425E-3</v>
      </c>
    </row>
    <row r="457" spans="1:3" x14ac:dyDescent="0.2">
      <c r="A457">
        <f>Price!B482</f>
        <v>2.0844999999999998</v>
      </c>
      <c r="B457">
        <f t="shared" si="14"/>
        <v>0.9823279924599434</v>
      </c>
      <c r="C457">
        <f t="shared" si="15"/>
        <v>-1.7830021853076913E-2</v>
      </c>
    </row>
    <row r="458" spans="1:3" x14ac:dyDescent="0.2">
      <c r="A458">
        <f>Price!B483</f>
        <v>2.1219999999999999</v>
      </c>
      <c r="B458">
        <f t="shared" si="14"/>
        <v>0.99414382759428432</v>
      </c>
      <c r="C458">
        <f t="shared" si="15"/>
        <v>-5.8733870240883588E-3</v>
      </c>
    </row>
    <row r="459" spans="1:3" x14ac:dyDescent="0.2">
      <c r="A459">
        <f>Price!B484</f>
        <v>2.1345000000000001</v>
      </c>
      <c r="B459">
        <f t="shared" si="14"/>
        <v>1.008742911153119</v>
      </c>
      <c r="C459">
        <f t="shared" si="15"/>
        <v>8.7049132198266412E-3</v>
      </c>
    </row>
    <row r="460" spans="1:3" x14ac:dyDescent="0.2">
      <c r="A460">
        <f>Price!B485</f>
        <v>2.1160000000000001</v>
      </c>
      <c r="B460">
        <f t="shared" si="14"/>
        <v>0.98031040074125553</v>
      </c>
      <c r="C460">
        <f t="shared" si="15"/>
        <v>-1.9886022017342173E-2</v>
      </c>
    </row>
    <row r="461" spans="1:3" x14ac:dyDescent="0.2">
      <c r="A461">
        <f>Price!B486</f>
        <v>2.1585000000000001</v>
      </c>
      <c r="B461">
        <f t="shared" si="14"/>
        <v>0.99930555555555556</v>
      </c>
      <c r="C461">
        <f t="shared" si="15"/>
        <v>-6.9468568267848504E-4</v>
      </c>
    </row>
    <row r="462" spans="1:3" x14ac:dyDescent="0.2">
      <c r="A462">
        <f>Price!B487</f>
        <v>2.16</v>
      </c>
      <c r="B462">
        <f t="shared" si="14"/>
        <v>1.0072277920261135</v>
      </c>
      <c r="C462">
        <f t="shared" si="15"/>
        <v>7.201796721275678E-3</v>
      </c>
    </row>
    <row r="463" spans="1:3" x14ac:dyDescent="0.2">
      <c r="A463">
        <f>Price!B488</f>
        <v>2.1444999999999999</v>
      </c>
      <c r="B463">
        <f t="shared" si="14"/>
        <v>0.99259430687340888</v>
      </c>
      <c r="C463">
        <f t="shared" si="15"/>
        <v>-7.4332514150527605E-3</v>
      </c>
    </row>
    <row r="464" spans="1:3" x14ac:dyDescent="0.2">
      <c r="A464">
        <f>Price!B489</f>
        <v>2.1604999999999999</v>
      </c>
      <c r="B464">
        <f t="shared" si="14"/>
        <v>1.0091078935077067</v>
      </c>
      <c r="C464">
        <f t="shared" si="15"/>
        <v>9.0666667823050707E-3</v>
      </c>
    </row>
    <row r="465" spans="1:3" x14ac:dyDescent="0.2">
      <c r="A465">
        <f>Price!B490</f>
        <v>2.141</v>
      </c>
      <c r="B465">
        <f t="shared" si="14"/>
        <v>0.9659372885179337</v>
      </c>
      <c r="C465">
        <f t="shared" si="15"/>
        <v>-3.4656365595425398E-2</v>
      </c>
    </row>
    <row r="466" spans="1:3" x14ac:dyDescent="0.2">
      <c r="A466">
        <f>Price!B491</f>
        <v>2.2164999999999999</v>
      </c>
      <c r="B466">
        <f t="shared" si="14"/>
        <v>1.0176767676767677</v>
      </c>
      <c r="C466">
        <f t="shared" si="15"/>
        <v>1.7522350692202492E-2</v>
      </c>
    </row>
    <row r="467" spans="1:3" x14ac:dyDescent="0.2">
      <c r="A467">
        <f>Price!B492</f>
        <v>2.1779999999999999</v>
      </c>
      <c r="B467">
        <f t="shared" si="14"/>
        <v>0.99429354028760553</v>
      </c>
      <c r="C467">
        <f t="shared" si="15"/>
        <v>-5.7228037610474146E-3</v>
      </c>
    </row>
    <row r="468" spans="1:3" x14ac:dyDescent="0.2">
      <c r="A468">
        <f>Price!B493</f>
        <v>2.1905000000000001</v>
      </c>
      <c r="B468">
        <f t="shared" si="14"/>
        <v>1.0002283105022831</v>
      </c>
      <c r="C468">
        <f t="shared" si="15"/>
        <v>2.2828444340665494E-4</v>
      </c>
    </row>
    <row r="469" spans="1:3" x14ac:dyDescent="0.2">
      <c r="A469">
        <f>Price!B494</f>
        <v>2.19</v>
      </c>
      <c r="B469">
        <f t="shared" si="14"/>
        <v>1.0016007317630917</v>
      </c>
      <c r="C469">
        <f t="shared" si="15"/>
        <v>1.599451957571241E-3</v>
      </c>
    </row>
    <row r="470" spans="1:3" x14ac:dyDescent="0.2">
      <c r="A470">
        <f>Price!B495</f>
        <v>2.1865000000000001</v>
      </c>
      <c r="B470">
        <f t="shared" si="14"/>
        <v>1.0120342513307106</v>
      </c>
      <c r="C470">
        <f t="shared" si="15"/>
        <v>1.1962415480987509E-2</v>
      </c>
    </row>
    <row r="471" spans="1:3" x14ac:dyDescent="0.2">
      <c r="A471">
        <f>Price!B496</f>
        <v>2.1604999999999999</v>
      </c>
      <c r="B471">
        <f t="shared" si="14"/>
        <v>0.99242076251722544</v>
      </c>
      <c r="C471">
        <f t="shared" si="15"/>
        <v>-7.6081058625596804E-3</v>
      </c>
    </row>
    <row r="472" spans="1:3" x14ac:dyDescent="0.2">
      <c r="A472">
        <f>Price!B497</f>
        <v>2.177</v>
      </c>
      <c r="B472">
        <f t="shared" si="14"/>
        <v>1.010677808727948</v>
      </c>
      <c r="C472">
        <f t="shared" si="15"/>
        <v>1.0621203518213553E-2</v>
      </c>
    </row>
    <row r="473" spans="1:3" x14ac:dyDescent="0.2">
      <c r="A473">
        <f>Price!B498</f>
        <v>2.1539999999999999</v>
      </c>
      <c r="B473">
        <f t="shared" si="14"/>
        <v>1.0027932960893853</v>
      </c>
      <c r="C473">
        <f t="shared" si="15"/>
        <v>2.7894020875783706E-3</v>
      </c>
    </row>
    <row r="474" spans="1:3" x14ac:dyDescent="0.2">
      <c r="A474">
        <f>Price!B499</f>
        <v>2.1480000000000001</v>
      </c>
      <c r="B474">
        <f t="shared" si="14"/>
        <v>1.0089243776420855</v>
      </c>
      <c r="C474">
        <f t="shared" si="15"/>
        <v>8.8847907352758836E-3</v>
      </c>
    </row>
    <row r="475" spans="1:3" x14ac:dyDescent="0.2">
      <c r="A475">
        <f>Price!B500</f>
        <v>2.129</v>
      </c>
      <c r="B475">
        <f t="shared" si="14"/>
        <v>1.0309927360774818</v>
      </c>
      <c r="C475">
        <f t="shared" si="15"/>
        <v>3.0522159498346267E-2</v>
      </c>
    </row>
    <row r="476" spans="1:3" x14ac:dyDescent="0.2">
      <c r="A476">
        <f>Price!B501</f>
        <v>2.0649999999999999</v>
      </c>
      <c r="B476">
        <f t="shared" si="14"/>
        <v>1.0484362307067425</v>
      </c>
      <c r="C476">
        <f t="shared" si="15"/>
        <v>4.7299749964944099E-2</v>
      </c>
    </row>
    <row r="477" spans="1:3" x14ac:dyDescent="0.2">
      <c r="A477">
        <f>Price!B502</f>
        <v>1.9696</v>
      </c>
      <c r="B477">
        <f t="shared" si="14"/>
        <v>1.0127519539284244</v>
      </c>
      <c r="C477">
        <f t="shared" si="15"/>
        <v>1.2671332428275376E-2</v>
      </c>
    </row>
    <row r="478" spans="1:3" x14ac:dyDescent="0.2">
      <c r="A478">
        <f>Price!B503</f>
        <v>1.9448000000000001</v>
      </c>
      <c r="B478">
        <f t="shared" si="14"/>
        <v>0.99979436561793134</v>
      </c>
      <c r="C478">
        <f t="shared" si="15"/>
        <v>-2.0565552771710687E-4</v>
      </c>
    </row>
    <row r="479" spans="1:3" x14ac:dyDescent="0.2">
      <c r="A479">
        <f>Price!B504</f>
        <v>1.9452</v>
      </c>
      <c r="B479">
        <f t="shared" si="14"/>
        <v>1.0083981337480561</v>
      </c>
      <c r="C479">
        <f t="shared" si="15"/>
        <v>8.3630656239017526E-3</v>
      </c>
    </row>
    <row r="480" spans="1:3" x14ac:dyDescent="0.2">
      <c r="A480">
        <f>Price!B505</f>
        <v>1.929</v>
      </c>
      <c r="B480">
        <f t="shared" si="14"/>
        <v>1.0124921268108336</v>
      </c>
      <c r="C480">
        <f t="shared" si="15"/>
        <v>1.2414743979023804E-2</v>
      </c>
    </row>
    <row r="481" spans="1:3" x14ac:dyDescent="0.2">
      <c r="A481">
        <f>Price!B506</f>
        <v>1.9052</v>
      </c>
      <c r="B481">
        <f t="shared" si="14"/>
        <v>0.99968517158148817</v>
      </c>
      <c r="C481">
        <f t="shared" si="15"/>
        <v>-3.148779873824426E-4</v>
      </c>
    </row>
    <row r="482" spans="1:3" x14ac:dyDescent="0.2">
      <c r="A482">
        <f>Price!B507</f>
        <v>1.9057999999999999</v>
      </c>
      <c r="B482">
        <f t="shared" si="14"/>
        <v>1.021438525029478</v>
      </c>
      <c r="C482">
        <f t="shared" si="15"/>
        <v>2.121195238722718E-2</v>
      </c>
    </row>
    <row r="483" spans="1:3" x14ac:dyDescent="0.2">
      <c r="A483">
        <f>Price!B508</f>
        <v>1.8657999999999999</v>
      </c>
      <c r="B483">
        <f t="shared" si="14"/>
        <v>1.0006435696664162</v>
      </c>
      <c r="C483">
        <f t="shared" si="15"/>
        <v>6.4336266426721943E-4</v>
      </c>
    </row>
    <row r="484" spans="1:3" x14ac:dyDescent="0.2">
      <c r="A484">
        <f>Price!B509</f>
        <v>1.8646</v>
      </c>
      <c r="B484">
        <f t="shared" si="14"/>
        <v>1.0047418902899019</v>
      </c>
      <c r="C484">
        <f t="shared" si="15"/>
        <v>4.73068294351431E-3</v>
      </c>
    </row>
    <row r="485" spans="1:3" x14ac:dyDescent="0.2">
      <c r="A485">
        <f>Price!B510</f>
        <v>1.8557999999999999</v>
      </c>
      <c r="B485">
        <f t="shared" si="14"/>
        <v>1.01543007222587</v>
      </c>
      <c r="C485">
        <f t="shared" si="15"/>
        <v>1.5312239229962509E-2</v>
      </c>
    </row>
    <row r="486" spans="1:3" x14ac:dyDescent="0.2">
      <c r="A486">
        <f>Price!B511</f>
        <v>1.8275999999999999</v>
      </c>
      <c r="B486">
        <f t="shared" si="14"/>
        <v>0.99923455440131215</v>
      </c>
      <c r="C486">
        <f t="shared" si="15"/>
        <v>-7.6573870174930479E-4</v>
      </c>
    </row>
    <row r="487" spans="1:3" x14ac:dyDescent="0.2">
      <c r="A487">
        <f>Price!B512</f>
        <v>1.829</v>
      </c>
      <c r="B487">
        <f t="shared" si="14"/>
        <v>1.0208751953561062</v>
      </c>
      <c r="C487">
        <f t="shared" si="15"/>
        <v>2.0660294057720571E-2</v>
      </c>
    </row>
    <row r="488" spans="1:3" x14ac:dyDescent="0.2">
      <c r="A488">
        <f>Price!B513</f>
        <v>1.7916000000000001</v>
      </c>
      <c r="B488">
        <f t="shared" si="14"/>
        <v>0.99378744175726652</v>
      </c>
      <c r="C488">
        <f t="shared" si="15"/>
        <v>-6.231936483348151E-3</v>
      </c>
    </row>
    <row r="489" spans="1:3" x14ac:dyDescent="0.2">
      <c r="A489">
        <f>Price!B514</f>
        <v>1.8028</v>
      </c>
      <c r="B489">
        <f t="shared" si="14"/>
        <v>1.0343086632243257</v>
      </c>
      <c r="C489">
        <f t="shared" si="15"/>
        <v>3.3733245296472106E-2</v>
      </c>
    </row>
    <row r="490" spans="1:3" x14ac:dyDescent="0.2">
      <c r="A490">
        <f>Price!B515</f>
        <v>1.7430000000000001</v>
      </c>
      <c r="B490">
        <f t="shared" si="14"/>
        <v>1.0178696566222847</v>
      </c>
      <c r="C490">
        <f t="shared" si="15"/>
        <v>1.771187124923004E-2</v>
      </c>
    </row>
    <row r="491" spans="1:3" x14ac:dyDescent="0.2">
      <c r="A491">
        <f>Price!B516</f>
        <v>1.7123999999999999</v>
      </c>
      <c r="B491">
        <f t="shared" si="14"/>
        <v>1.0035161744022503</v>
      </c>
      <c r="C491">
        <f t="shared" si="15"/>
        <v>3.5100071136501508E-3</v>
      </c>
    </row>
    <row r="492" spans="1:3" x14ac:dyDescent="0.2">
      <c r="A492">
        <f>Price!B517</f>
        <v>1.7063999999999999</v>
      </c>
      <c r="B492">
        <f t="shared" si="14"/>
        <v>1.0185030440491822</v>
      </c>
      <c r="C492">
        <f t="shared" si="15"/>
        <v>1.833394543743164E-2</v>
      </c>
    </row>
    <row r="493" spans="1:3" x14ac:dyDescent="0.2">
      <c r="A493">
        <f>Price!B518</f>
        <v>1.6754</v>
      </c>
      <c r="B493">
        <f t="shared" si="14"/>
        <v>0.98820337383508317</v>
      </c>
      <c r="C493">
        <f t="shared" si="15"/>
        <v>-1.1866758454596059E-2</v>
      </c>
    </row>
    <row r="494" spans="1:3" x14ac:dyDescent="0.2">
      <c r="A494">
        <f>Price!B519</f>
        <v>1.6954</v>
      </c>
      <c r="B494">
        <f t="shared" si="14"/>
        <v>0.99285546966502691</v>
      </c>
      <c r="C494">
        <f t="shared" si="15"/>
        <v>-7.1701747095018389E-3</v>
      </c>
    </row>
    <row r="495" spans="1:3" x14ac:dyDescent="0.2">
      <c r="A495">
        <f>Price!B520</f>
        <v>1.7076</v>
      </c>
      <c r="B495">
        <f t="shared" si="14"/>
        <v>1.001172607879925</v>
      </c>
      <c r="C495">
        <f t="shared" si="15"/>
        <v>1.1719209122816531E-3</v>
      </c>
    </row>
    <row r="496" spans="1:3" x14ac:dyDescent="0.2">
      <c r="A496">
        <f>Price!B521</f>
        <v>1.7056</v>
      </c>
      <c r="B496">
        <f t="shared" si="14"/>
        <v>0.99614531012732166</v>
      </c>
      <c r="C496">
        <f t="shared" si="15"/>
        <v>-3.8621383368597976E-3</v>
      </c>
    </row>
    <row r="497" spans="1:3" x14ac:dyDescent="0.2">
      <c r="A497">
        <f>Price!B522</f>
        <v>1.7121999999999999</v>
      </c>
      <c r="B497">
        <f t="shared" si="14"/>
        <v>0.98334481966459908</v>
      </c>
      <c r="C497">
        <f t="shared" si="15"/>
        <v>-1.6795437369757235E-2</v>
      </c>
    </row>
    <row r="498" spans="1:3" x14ac:dyDescent="0.2">
      <c r="A498">
        <f>Price!B523</f>
        <v>1.7412000000000001</v>
      </c>
      <c r="B498">
        <f t="shared" si="14"/>
        <v>0.97382550335570472</v>
      </c>
      <c r="C498">
        <f t="shared" si="15"/>
        <v>-2.652314605531695E-2</v>
      </c>
    </row>
    <row r="499" spans="1:3" x14ac:dyDescent="0.2">
      <c r="A499">
        <f>Price!B524</f>
        <v>1.788</v>
      </c>
      <c r="B499">
        <f t="shared" si="14"/>
        <v>1.0311418685121108</v>
      </c>
      <c r="C499">
        <f t="shared" si="15"/>
        <v>3.0666798392972323E-2</v>
      </c>
    </row>
    <row r="500" spans="1:3" x14ac:dyDescent="0.2">
      <c r="A500">
        <f>Price!B525</f>
        <v>1.734</v>
      </c>
      <c r="B500">
        <f t="shared" si="14"/>
        <v>1.0183227625088089</v>
      </c>
      <c r="C500">
        <f t="shared" si="15"/>
        <v>1.815692338648979E-2</v>
      </c>
    </row>
    <row r="501" spans="1:3" x14ac:dyDescent="0.2">
      <c r="A501">
        <f>Price!B526</f>
        <v>1.7028000000000001</v>
      </c>
      <c r="B501">
        <f t="shared" si="14"/>
        <v>1.0288821752265862</v>
      </c>
      <c r="C501">
        <f t="shared" si="15"/>
        <v>2.8472946142834108E-2</v>
      </c>
    </row>
    <row r="502" spans="1:3" x14ac:dyDescent="0.2">
      <c r="A502">
        <f>Price!B527</f>
        <v>1.655</v>
      </c>
      <c r="B502">
        <f t="shared" si="14"/>
        <v>0.97433180266101493</v>
      </c>
      <c r="C502">
        <f t="shared" si="15"/>
        <v>-2.6003373534745661E-2</v>
      </c>
    </row>
    <row r="503" spans="1:3" x14ac:dyDescent="0.2">
      <c r="A503">
        <f>Price!B528</f>
        <v>1.6986000000000001</v>
      </c>
      <c r="B503">
        <f t="shared" si="14"/>
        <v>0.9834414080592867</v>
      </c>
      <c r="C503">
        <f t="shared" si="15"/>
        <v>-1.6697217854688685E-2</v>
      </c>
    </row>
    <row r="504" spans="1:3" x14ac:dyDescent="0.2">
      <c r="A504">
        <f>Price!B529</f>
        <v>1.7272000000000001</v>
      </c>
      <c r="B504">
        <f t="shared" si="14"/>
        <v>0.97670210359647147</v>
      </c>
      <c r="C504">
        <f t="shared" si="15"/>
        <v>-2.3573582751490456E-2</v>
      </c>
    </row>
    <row r="505" spans="1:3" x14ac:dyDescent="0.2">
      <c r="A505">
        <f>Price!B530</f>
        <v>1.7684</v>
      </c>
      <c r="B505">
        <f t="shared" si="14"/>
        <v>1.0024943310657597</v>
      </c>
      <c r="C505">
        <f t="shared" si="15"/>
        <v>2.4912253853515824E-3</v>
      </c>
    </row>
    <row r="506" spans="1:3" x14ac:dyDescent="0.2">
      <c r="A506">
        <f>Price!B531</f>
        <v>1.764</v>
      </c>
      <c r="B506">
        <f t="shared" si="14"/>
        <v>0.95248380129589627</v>
      </c>
      <c r="C506">
        <f t="shared" si="15"/>
        <v>-4.8682178639388139E-2</v>
      </c>
    </row>
    <row r="507" spans="1:3" x14ac:dyDescent="0.2">
      <c r="A507">
        <f>Price!B532</f>
        <v>1.8520000000000001</v>
      </c>
      <c r="B507">
        <f t="shared" si="14"/>
        <v>1.0083850593487966</v>
      </c>
      <c r="C507">
        <f t="shared" si="15"/>
        <v>8.3501000267028128E-3</v>
      </c>
    </row>
    <row r="508" spans="1:3" x14ac:dyDescent="0.2">
      <c r="A508">
        <f>Price!B533</f>
        <v>1.8366</v>
      </c>
      <c r="B508">
        <f t="shared" si="14"/>
        <v>0.99318624269954581</v>
      </c>
      <c r="C508">
        <f t="shared" si="15"/>
        <v>-6.8370769346484967E-3</v>
      </c>
    </row>
    <row r="509" spans="1:3" x14ac:dyDescent="0.2">
      <c r="A509">
        <f>Price!B534</f>
        <v>1.8492</v>
      </c>
      <c r="B509">
        <f t="shared" si="14"/>
        <v>0.965438028610212</v>
      </c>
      <c r="C509">
        <f t="shared" si="15"/>
        <v>-3.5173364973448522E-2</v>
      </c>
    </row>
    <row r="510" spans="1:3" x14ac:dyDescent="0.2">
      <c r="A510">
        <f>Price!B535</f>
        <v>1.9154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9350-A031-FB48-A04D-1FE8FCDCF922}">
  <dimension ref="A1:D4"/>
  <sheetViews>
    <sheetView tabSelected="1" zoomScale="200" zoomScaleNormal="200" workbookViewId="0">
      <selection activeCell="D4" sqref="D4"/>
    </sheetView>
  </sheetViews>
  <sheetFormatPr baseColWidth="10" defaultRowHeight="15" x14ac:dyDescent="0.2"/>
  <cols>
    <col min="2" max="2" width="16.1640625" customWidth="1"/>
  </cols>
  <sheetData>
    <row r="1" spans="1:4" x14ac:dyDescent="0.2">
      <c r="A1" s="43" t="s">
        <v>53</v>
      </c>
      <c r="B1" s="43" t="s">
        <v>55</v>
      </c>
      <c r="C1" s="43" t="s">
        <v>5</v>
      </c>
      <c r="D1" s="43" t="s">
        <v>54</v>
      </c>
    </row>
    <row r="2" spans="1:4" x14ac:dyDescent="0.2">
      <c r="A2" s="43">
        <v>5.6</v>
      </c>
      <c r="B2" s="43" t="s">
        <v>50</v>
      </c>
      <c r="C2" s="43">
        <v>2.13</v>
      </c>
      <c r="D2" s="43" t="s">
        <v>52</v>
      </c>
    </row>
    <row r="3" spans="1:4" x14ac:dyDescent="0.2">
      <c r="A3" s="43">
        <v>3.6</v>
      </c>
      <c r="B3" s="43" t="s">
        <v>51</v>
      </c>
      <c r="C3" s="43">
        <v>0.21</v>
      </c>
      <c r="D3" s="43" t="s">
        <v>52</v>
      </c>
    </row>
    <row r="4" spans="1:4" x14ac:dyDescent="0.2">
      <c r="A4" s="43">
        <v>0.14000000000000001</v>
      </c>
      <c r="B4" s="43" t="s">
        <v>51</v>
      </c>
      <c r="C4" s="43">
        <v>3.4</v>
      </c>
      <c r="D4" s="4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Price</vt:lpstr>
      <vt:lpstr>Historical</vt:lpstr>
      <vt:lpstr>European</vt:lpstr>
      <vt:lpstr>chartTableData</vt:lpstr>
      <vt:lpstr>chartTableHeader</vt:lpstr>
      <vt:lpstr>chartTableName</vt:lpstr>
      <vt:lpstr>chartTableTotal</vt:lpstr>
      <vt:lpstr>CLS</vt:lpstr>
      <vt:lpstr>DAT</vt:lpstr>
      <vt:lpstr>filterValues</vt:lpstr>
      <vt:lpstr>FLOW</vt:lpstr>
      <vt:lpstr>HIG</vt:lpstr>
      <vt:lpstr>LOW</vt:lpstr>
      <vt:lpstr>NET</vt:lpstr>
      <vt:lpstr>OPN</vt:lpstr>
      <vt:lpstr>PCC</vt:lpstr>
      <vt:lpstr>phTableData</vt:lpstr>
      <vt:lpstr>phTableHeader</vt:lpstr>
      <vt:lpstr>phTableName</vt:lpstr>
      <vt:lpstr>sheetHeader</vt:lpstr>
      <vt:lpstr>statPriceChangeTableData</vt:lpstr>
      <vt:lpstr>statPriceChangeTableHeader</vt:lpstr>
      <vt:lpstr>statPriceTableData</vt:lpstr>
      <vt:lpstr>statPriceTableHeader</vt:lpstr>
      <vt:lpstr>statTableName</vt:lpstr>
      <vt:lpstr>statTurnoverTableData</vt:lpstr>
      <vt:lpstr>statTurnoverTableHeader</vt:lpstr>
      <vt:lpstr>statUpDownTableData</vt:lpstr>
      <vt:lpstr>statUpDownTableHeader</vt:lpstr>
      <vt:lpstr>statVolumeTableData</vt:lpstr>
      <vt:lpstr>statVolumeTableHeader</vt:lpstr>
      <vt:lpstr>TRNOVR_UNS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Marazzina</cp:lastModifiedBy>
  <dcterms:created xsi:type="dcterms:W3CDTF">2024-09-17T09:58:30Z</dcterms:created>
  <dcterms:modified xsi:type="dcterms:W3CDTF">2024-09-17T10:14:58Z</dcterms:modified>
</cp:coreProperties>
</file>