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ming\Documents\MateNote\0. Attach\0.5 Archives\"/>
    </mc:Choice>
  </mc:AlternateContent>
  <xr:revisionPtr revIDLastSave="0" documentId="13_ncr:1_{89E2C93E-6826-4C29-ABD7-1B73F695D113}" xr6:coauthVersionLast="47" xr6:coauthVersionMax="47" xr10:uidLastSave="{00000000-0000-0000-0000-000000000000}"/>
  <bookViews>
    <workbookView xWindow="6440" yWindow="4140" windowWidth="28800" windowHeight="15560" activeTab="3" xr2:uid="{29E27A0B-FB5E-410D-B37C-BA3847E1800A}"/>
  </bookViews>
  <sheets>
    <sheet name="Random" sheetId="1" r:id="rId1"/>
    <sheet name="Fixed" sheetId="2" r:id="rId2"/>
    <sheet name="PPO" sheetId="3" r:id="rId3"/>
    <sheet name="PPO+LTSM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4" l="1"/>
  <c r="L18" i="4"/>
  <c r="L17" i="4"/>
  <c r="L16" i="4"/>
  <c r="L19" i="3"/>
  <c r="L18" i="3"/>
  <c r="L17" i="3"/>
  <c r="L16" i="3"/>
  <c r="L19" i="2"/>
  <c r="L18" i="2"/>
  <c r="L17" i="2"/>
  <c r="L16" i="2"/>
  <c r="J16" i="2"/>
  <c r="K16" i="2"/>
  <c r="J17" i="2"/>
  <c r="K17" i="2"/>
  <c r="J18" i="2"/>
  <c r="K18" i="2"/>
  <c r="J19" i="2"/>
  <c r="K19" i="2"/>
  <c r="L17" i="1"/>
  <c r="L18" i="1"/>
  <c r="L19" i="1"/>
  <c r="L16" i="1"/>
  <c r="D16" i="1"/>
  <c r="K19" i="1"/>
  <c r="J19" i="1"/>
  <c r="K18" i="1"/>
  <c r="J18" i="1"/>
  <c r="K17" i="1"/>
  <c r="J17" i="1"/>
  <c r="K16" i="1"/>
  <c r="J16" i="1"/>
  <c r="K19" i="3"/>
  <c r="J19" i="3"/>
  <c r="K18" i="3"/>
  <c r="J18" i="3"/>
  <c r="K17" i="3"/>
  <c r="J17" i="3"/>
  <c r="K16" i="3"/>
  <c r="J16" i="3"/>
  <c r="N11" i="1"/>
  <c r="N10" i="1"/>
  <c r="N9" i="1"/>
  <c r="N8" i="1"/>
  <c r="N7" i="1"/>
  <c r="N6" i="1"/>
  <c r="N5" i="1"/>
  <c r="N4" i="1"/>
  <c r="N3" i="1"/>
  <c r="N2" i="1"/>
  <c r="N11" i="2"/>
  <c r="N10" i="2"/>
  <c r="N9" i="2"/>
  <c r="N8" i="2"/>
  <c r="N7" i="2"/>
  <c r="N6" i="2"/>
  <c r="N5" i="2"/>
  <c r="N4" i="2"/>
  <c r="N3" i="2"/>
  <c r="N2" i="2"/>
  <c r="N11" i="3"/>
  <c r="N10" i="3"/>
  <c r="N9" i="3"/>
  <c r="N8" i="3"/>
  <c r="N7" i="3"/>
  <c r="N6" i="3"/>
  <c r="N5" i="3"/>
  <c r="N4" i="3"/>
  <c r="N3" i="3"/>
  <c r="N2" i="3"/>
  <c r="K16" i="4"/>
  <c r="N3" i="4"/>
  <c r="N4" i="4"/>
  <c r="N5" i="4"/>
  <c r="N6" i="4"/>
  <c r="N7" i="4"/>
  <c r="N8" i="4"/>
  <c r="N9" i="4"/>
  <c r="N10" i="4"/>
  <c r="N11" i="4"/>
  <c r="N2" i="4"/>
  <c r="J19" i="4" s="1"/>
  <c r="B17" i="4"/>
  <c r="D17" i="4" s="1"/>
  <c r="J17" i="4"/>
  <c r="J16" i="4"/>
  <c r="K18" i="4"/>
  <c r="J18" i="4"/>
  <c r="K17" i="4"/>
  <c r="D17" i="1"/>
  <c r="C18" i="4"/>
  <c r="D18" i="4" s="1"/>
  <c r="B18" i="4"/>
  <c r="C17" i="4"/>
  <c r="C16" i="4"/>
  <c r="B16" i="4"/>
  <c r="C18" i="2"/>
  <c r="B18" i="2"/>
  <c r="D18" i="2" s="1"/>
  <c r="C17" i="2"/>
  <c r="B17" i="2"/>
  <c r="C16" i="2"/>
  <c r="B16" i="2"/>
  <c r="D16" i="2" s="1"/>
  <c r="C18" i="1"/>
  <c r="D18" i="1" s="1"/>
  <c r="B18" i="1"/>
  <c r="C17" i="1"/>
  <c r="B17" i="1"/>
  <c r="C16" i="1"/>
  <c r="B16" i="1"/>
  <c r="F2" i="1"/>
  <c r="F3" i="1"/>
  <c r="F4" i="1"/>
  <c r="F5" i="1"/>
  <c r="C18" i="3"/>
  <c r="B18" i="3"/>
  <c r="D18" i="3" s="1"/>
  <c r="C17" i="3"/>
  <c r="B17" i="3"/>
  <c r="D17" i="3" s="1"/>
  <c r="C16" i="3"/>
  <c r="B16" i="3"/>
  <c r="D16" i="3" s="1"/>
  <c r="F11" i="4"/>
  <c r="F10" i="4"/>
  <c r="F9" i="4"/>
  <c r="F8" i="4"/>
  <c r="F7" i="4"/>
  <c r="F6" i="4"/>
  <c r="F5" i="4"/>
  <c r="F4" i="4"/>
  <c r="F3" i="4"/>
  <c r="C19" i="4" s="1"/>
  <c r="F2" i="4"/>
  <c r="F11" i="3"/>
  <c r="F10" i="3"/>
  <c r="F9" i="3"/>
  <c r="F8" i="3"/>
  <c r="F7" i="3"/>
  <c r="F6" i="3"/>
  <c r="F5" i="3"/>
  <c r="F4" i="3"/>
  <c r="F3" i="3"/>
  <c r="F2" i="3"/>
  <c r="C19" i="3" s="1"/>
  <c r="F11" i="2"/>
  <c r="F10" i="2"/>
  <c r="F9" i="2"/>
  <c r="F8" i="2"/>
  <c r="F7" i="2"/>
  <c r="F6" i="2"/>
  <c r="F5" i="2"/>
  <c r="F4" i="2"/>
  <c r="F3" i="2"/>
  <c r="F2" i="2"/>
  <c r="F6" i="1"/>
  <c r="F7" i="1"/>
  <c r="F8" i="1"/>
  <c r="F9" i="1"/>
  <c r="F10" i="1"/>
  <c r="F11" i="1"/>
  <c r="C19" i="2" l="1"/>
  <c r="B19" i="2"/>
  <c r="D17" i="2"/>
  <c r="B19" i="1"/>
  <c r="C19" i="1"/>
  <c r="D19" i="1" s="1"/>
  <c r="K19" i="4"/>
  <c r="D16" i="4"/>
  <c r="B19" i="3"/>
  <c r="D19" i="3" s="1"/>
  <c r="D19" i="2"/>
  <c r="B19" i="4"/>
  <c r="D19" i="4" s="1"/>
</calcChain>
</file>

<file path=xl/sharedStrings.xml><?xml version="1.0" encoding="utf-8"?>
<sst xmlns="http://schemas.openxmlformats.org/spreadsheetml/2006/main" count="97" uniqueCount="46">
  <si>
    <t>Total Job</t>
  </si>
  <si>
    <t>Finished Job</t>
  </si>
  <si>
    <t>Total Pay</t>
  </si>
  <si>
    <t>Total Utility</t>
  </si>
  <si>
    <t>Load Blance</t>
  </si>
  <si>
    <t>Complete Rate</t>
    <phoneticPr fontId="2" type="noConversion"/>
  </si>
  <si>
    <t>Total Pay</t>
    <phoneticPr fontId="2" type="noConversion"/>
  </si>
  <si>
    <t>Avg</t>
    <phoneticPr fontId="2" type="noConversion"/>
  </si>
  <si>
    <t>Std</t>
    <phoneticPr fontId="2" type="noConversion"/>
  </si>
  <si>
    <t>Total Utility</t>
    <phoneticPr fontId="2" type="noConversion"/>
  </si>
  <si>
    <t>Random</t>
    <phoneticPr fontId="2" type="noConversion"/>
  </si>
  <si>
    <t>Fixed</t>
    <phoneticPr fontId="2" type="noConversion"/>
  </si>
  <si>
    <t>PPO</t>
    <phoneticPr fontId="2" type="noConversion"/>
  </si>
  <si>
    <t>2738808.6425±357.088924499206</t>
  </si>
  <si>
    <t>989836.859213134±32953.0034344531</t>
  </si>
  <si>
    <t>0.215486076077722±0.00651656874311253</t>
  </si>
  <si>
    <t>0.724309562221852±0.00832394429638624</t>
  </si>
  <si>
    <t>3048057.26±141.42135623731</t>
  </si>
  <si>
    <t>1434300.00292874±40277.8638810677</t>
  </si>
  <si>
    <t>0.227625018014383±0.00428304281847263</t>
  </si>
  <si>
    <t>0.901060951211442±0.00531889758870884</t>
  </si>
  <si>
    <t>2952585.16749364±108.187337521542</t>
  </si>
  <si>
    <t>1531590.12947243±60090.0405944526</t>
  </si>
  <si>
    <t>0.217737279701134±0.00663464990752177</t>
  </si>
  <si>
    <t>0.908201430142582±0.00708275135876675</t>
  </si>
  <si>
    <t>2824175.23356443±296.277741317163</t>
  </si>
  <si>
    <t>1143300.93944946±37898.4247399774</t>
  </si>
  <si>
    <t>0.268890945039438±0.00536969261750618</t>
  </si>
  <si>
    <t>0.779141932974332±0.0120117763001532</t>
  </si>
  <si>
    <t>PPO+LTSM</t>
    <phoneticPr fontId="2" type="noConversion"/>
  </si>
  <si>
    <t>4802908.625±99293.821642516</t>
  </si>
  <si>
    <t>1635198.84721598±34407.863752007</t>
  </si>
  <si>
    <t>0.215876701713733±0.0056959869156378</t>
  </si>
  <si>
    <t>0.629154787113477±0.00693142666753826</t>
  </si>
  <si>
    <t>4732284.455±46297.6098102712</t>
  </si>
  <si>
    <t>2259543.11108798±33823.7058306808</t>
  </si>
  <si>
    <t>0.206286240262759±0.00432827069530542</t>
  </si>
  <si>
    <t>0.732066882151052±0.00938341815134694</t>
  </si>
  <si>
    <t>4679116.6808595±95686.539654516</t>
  </si>
  <si>
    <t>2292832.59961928±53486.9772468569</t>
  </si>
  <si>
    <t>0.205685388015945±0.00345819712746302</t>
  </si>
  <si>
    <t>0.721292389156887±0.00949577928541033</t>
  </si>
  <si>
    <t>4865873.6566243±102559.036377258</t>
  </si>
  <si>
    <t>1636792.36105183±25820.0134762105</t>
  </si>
  <si>
    <t>0.23578700484147±0.00416128711147407</t>
  </si>
  <si>
    <t>0.633188669289859±0.00744780298799901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</si>
</sst>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7"/>
      <color rgb="FF24292E"/>
      <name val="Cascadia Code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5B47-34C0-4D1B-A289-611307C156F5}">
  <dimension ref="A1:U19"/>
  <sheetViews>
    <sheetView workbookViewId="0">
      <selection activeCell="P2" sqref="P2:P11"/>
    </sheetView>
  </sheetViews>
  <sheetFormatPr defaultRowHeight="14" x14ac:dyDescent="0.3"/>
  <cols>
    <col min="3" max="5" width="12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5</v>
      </c>
    </row>
    <row r="2" spans="1:21" x14ac:dyDescent="0.3">
      <c r="A2">
        <v>1951</v>
      </c>
      <c r="B2">
        <v>1446</v>
      </c>
      <c r="C2">
        <v>2583218.3749999902</v>
      </c>
      <c r="D2">
        <v>955273.40611090604</v>
      </c>
      <c r="E2">
        <v>0.218215357634025</v>
      </c>
      <c r="F2">
        <f>B2/A2</f>
        <v>0.7411583803177858</v>
      </c>
      <c r="I2">
        <v>3948</v>
      </c>
      <c r="J2">
        <v>2529</v>
      </c>
      <c r="K2">
        <v>4564363.8499999996</v>
      </c>
      <c r="L2">
        <v>1602495.5147152599</v>
      </c>
      <c r="M2">
        <v>0.213710015126238</v>
      </c>
      <c r="N2">
        <f>J2/I2</f>
        <v>0.64057750759878418</v>
      </c>
      <c r="P2" s="1"/>
      <c r="Q2">
        <v>1042</v>
      </c>
      <c r="R2">
        <v>792</v>
      </c>
      <c r="S2">
        <v>1375438.625</v>
      </c>
      <c r="T2">
        <v>508313.53537580499</v>
      </c>
      <c r="U2">
        <v>0.19440940678355501</v>
      </c>
    </row>
    <row r="3" spans="1:21" x14ac:dyDescent="0.3">
      <c r="A3">
        <v>1951</v>
      </c>
      <c r="B3">
        <v>1420</v>
      </c>
      <c r="C3">
        <v>2668076</v>
      </c>
      <c r="D3">
        <v>947068.91369219997</v>
      </c>
      <c r="E3">
        <v>0.205561637471638</v>
      </c>
      <c r="F3">
        <f t="shared" ref="F3:F11" si="0">B3/A3</f>
        <v>0.72783188108662222</v>
      </c>
      <c r="I3">
        <v>3948</v>
      </c>
      <c r="J3">
        <v>2526</v>
      </c>
      <c r="K3">
        <v>4806611</v>
      </c>
      <c r="L3">
        <v>1582244.9116849001</v>
      </c>
      <c r="M3">
        <v>0.20998674165610801</v>
      </c>
      <c r="N3">
        <f t="shared" ref="N3:N11" si="1">J3/I3</f>
        <v>0.63981762917933127</v>
      </c>
      <c r="P3" s="1"/>
      <c r="Q3">
        <v>1042</v>
      </c>
      <c r="R3">
        <v>790</v>
      </c>
      <c r="S3">
        <v>1439944.3249999899</v>
      </c>
      <c r="T3">
        <v>492018.61660860502</v>
      </c>
      <c r="U3">
        <v>0.18172517842192101</v>
      </c>
    </row>
    <row r="4" spans="1:21" x14ac:dyDescent="0.3">
      <c r="A4">
        <v>2040</v>
      </c>
      <c r="B4">
        <v>1457</v>
      </c>
      <c r="C4">
        <v>2782368.3499999898</v>
      </c>
      <c r="D4">
        <v>1003629.09786426</v>
      </c>
      <c r="E4">
        <v>0.21796579803128099</v>
      </c>
      <c r="F4">
        <f t="shared" si="0"/>
        <v>0.71421568627450982</v>
      </c>
      <c r="I4">
        <v>3923</v>
      </c>
      <c r="J4">
        <v>2428</v>
      </c>
      <c r="K4">
        <v>4840483.1749999998</v>
      </c>
      <c r="L4">
        <v>1594698.13622321</v>
      </c>
      <c r="M4">
        <v>0.21829541905886801</v>
      </c>
      <c r="N4">
        <f t="shared" si="1"/>
        <v>0.61891409635483052</v>
      </c>
      <c r="P4" s="1"/>
      <c r="Q4">
        <v>1028</v>
      </c>
      <c r="R4">
        <v>790</v>
      </c>
      <c r="S4">
        <v>1512929.8249999899</v>
      </c>
      <c r="T4">
        <v>581303.68839501799</v>
      </c>
      <c r="U4">
        <v>0.18260263406496399</v>
      </c>
    </row>
    <row r="5" spans="1:21" x14ac:dyDescent="0.3">
      <c r="A5">
        <v>2040</v>
      </c>
      <c r="B5">
        <v>1456</v>
      </c>
      <c r="C5">
        <v>2725748</v>
      </c>
      <c r="D5">
        <v>991216.66009725898</v>
      </c>
      <c r="E5">
        <v>0.21918582614148699</v>
      </c>
      <c r="F5">
        <f t="shared" si="0"/>
        <v>0.71372549019607845</v>
      </c>
      <c r="I5">
        <v>3923</v>
      </c>
      <c r="J5">
        <v>2470</v>
      </c>
      <c r="K5">
        <v>4772307.5</v>
      </c>
      <c r="L5">
        <v>1627426.5328313599</v>
      </c>
      <c r="M5">
        <v>0.22082249063508699</v>
      </c>
      <c r="N5">
        <f t="shared" si="1"/>
        <v>0.62962018863114966</v>
      </c>
      <c r="P5" s="1"/>
      <c r="Q5">
        <v>1028</v>
      </c>
      <c r="R5">
        <v>798</v>
      </c>
      <c r="S5">
        <v>1524234.5</v>
      </c>
      <c r="T5">
        <v>584156.74888740201</v>
      </c>
      <c r="U5">
        <v>0.189200126990379</v>
      </c>
    </row>
    <row r="6" spans="1:21" x14ac:dyDescent="0.3">
      <c r="A6">
        <v>2064</v>
      </c>
      <c r="B6">
        <v>1484</v>
      </c>
      <c r="C6">
        <v>2851681.8499999898</v>
      </c>
      <c r="D6">
        <v>1016778.12439705</v>
      </c>
      <c r="E6">
        <v>0.216718396605762</v>
      </c>
      <c r="F6">
        <f t="shared" si="0"/>
        <v>0.71899224806201545</v>
      </c>
      <c r="I6">
        <v>4032</v>
      </c>
      <c r="J6">
        <v>2513</v>
      </c>
      <c r="K6">
        <v>4756627.9249999998</v>
      </c>
      <c r="L6">
        <v>1641046.2252817</v>
      </c>
      <c r="M6">
        <v>0.222570064080752</v>
      </c>
      <c r="N6">
        <f t="shared" si="1"/>
        <v>0.62326388888888884</v>
      </c>
      <c r="P6" s="1"/>
      <c r="Q6">
        <v>1081</v>
      </c>
      <c r="R6">
        <v>821</v>
      </c>
      <c r="S6">
        <v>1591181</v>
      </c>
      <c r="T6">
        <v>592230.86057801102</v>
      </c>
      <c r="U6">
        <v>0.211900232139585</v>
      </c>
    </row>
    <row r="7" spans="1:21" x14ac:dyDescent="0.3">
      <c r="A7">
        <v>2064</v>
      </c>
      <c r="B7">
        <v>1488</v>
      </c>
      <c r="C7">
        <v>2895970.1749999998</v>
      </c>
      <c r="D7">
        <v>1049079.3926170701</v>
      </c>
      <c r="E7">
        <v>0.21767224233758001</v>
      </c>
      <c r="F7">
        <f t="shared" si="0"/>
        <v>0.72093023255813948</v>
      </c>
      <c r="I7">
        <v>4032</v>
      </c>
      <c r="J7">
        <v>2515</v>
      </c>
      <c r="K7">
        <v>4781053.7</v>
      </c>
      <c r="L7">
        <v>1629476.2382856701</v>
      </c>
      <c r="M7">
        <v>0.21968809096141001</v>
      </c>
      <c r="N7">
        <f t="shared" si="1"/>
        <v>0.62375992063492058</v>
      </c>
      <c r="P7" s="1"/>
      <c r="Q7">
        <v>1081</v>
      </c>
      <c r="R7">
        <v>789</v>
      </c>
      <c r="S7">
        <v>1505354.075</v>
      </c>
      <c r="T7">
        <v>586052.43470445101</v>
      </c>
      <c r="U7">
        <v>0.18973997598287101</v>
      </c>
    </row>
    <row r="8" spans="1:21" x14ac:dyDescent="0.3">
      <c r="A8">
        <v>1976</v>
      </c>
      <c r="B8">
        <v>1436</v>
      </c>
      <c r="C8">
        <v>2762937.5750000002</v>
      </c>
      <c r="D8">
        <v>1023303.53551909</v>
      </c>
      <c r="E8">
        <v>0.201754759918648</v>
      </c>
      <c r="F8">
        <f t="shared" si="0"/>
        <v>0.72672064777327938</v>
      </c>
      <c r="I8">
        <v>4002</v>
      </c>
      <c r="J8">
        <v>2510</v>
      </c>
      <c r="K8">
        <v>4832628.6499999901</v>
      </c>
      <c r="L8">
        <v>1655551.1492049601</v>
      </c>
      <c r="M8">
        <v>0.212331855455725</v>
      </c>
      <c r="N8">
        <f t="shared" si="1"/>
        <v>0.62718640679660165</v>
      </c>
      <c r="P8" s="1"/>
      <c r="Q8">
        <v>993</v>
      </c>
      <c r="R8">
        <v>734</v>
      </c>
      <c r="S8">
        <v>1388277.3499999901</v>
      </c>
      <c r="T8">
        <v>525776.65596643498</v>
      </c>
      <c r="U8">
        <v>0.20433769927769299</v>
      </c>
    </row>
    <row r="9" spans="1:21" x14ac:dyDescent="0.3">
      <c r="A9">
        <v>1976</v>
      </c>
      <c r="B9">
        <v>1447</v>
      </c>
      <c r="C9">
        <v>2736137.8250000002</v>
      </c>
      <c r="D9">
        <v>963800.16301169305</v>
      </c>
      <c r="E9">
        <v>0.216603113290119</v>
      </c>
      <c r="F9">
        <f t="shared" si="0"/>
        <v>0.73228744939271251</v>
      </c>
      <c r="I9">
        <v>4002</v>
      </c>
      <c r="J9">
        <v>2513</v>
      </c>
      <c r="K9">
        <v>4875950.375</v>
      </c>
      <c r="L9">
        <v>1686900.5331532599</v>
      </c>
      <c r="M9">
        <v>0.20806556931096601</v>
      </c>
      <c r="N9">
        <f t="shared" si="1"/>
        <v>0.62793603198400805</v>
      </c>
      <c r="P9" s="1"/>
      <c r="Q9">
        <v>993</v>
      </c>
      <c r="R9">
        <v>752</v>
      </c>
      <c r="S9">
        <v>1400052.95</v>
      </c>
      <c r="T9">
        <v>523869.847428023</v>
      </c>
      <c r="U9">
        <v>0.19867457442367001</v>
      </c>
    </row>
    <row r="10" spans="1:21" x14ac:dyDescent="0.3">
      <c r="A10">
        <v>1952</v>
      </c>
      <c r="B10">
        <v>1410</v>
      </c>
      <c r="C10">
        <v>2674827.7999999998</v>
      </c>
      <c r="D10">
        <v>977925.20992228005</v>
      </c>
      <c r="E10">
        <v>0.222614003720531</v>
      </c>
      <c r="F10">
        <f t="shared" si="0"/>
        <v>0.7223360655737705</v>
      </c>
      <c r="I10">
        <v>3939</v>
      </c>
      <c r="J10">
        <v>2492</v>
      </c>
      <c r="K10">
        <v>4930822.6999999899</v>
      </c>
      <c r="L10">
        <v>1669230.5111605299</v>
      </c>
      <c r="M10">
        <v>0.223289270792704</v>
      </c>
      <c r="N10">
        <f t="shared" si="1"/>
        <v>0.63264788017263263</v>
      </c>
      <c r="P10" s="1"/>
      <c r="Q10">
        <v>1015</v>
      </c>
      <c r="R10">
        <v>764</v>
      </c>
      <c r="S10">
        <v>1441045.0249999999</v>
      </c>
      <c r="T10">
        <v>531454.90064484498</v>
      </c>
      <c r="U10">
        <v>0.178773811895486</v>
      </c>
    </row>
    <row r="11" spans="1:21" x14ac:dyDescent="0.3">
      <c r="A11">
        <v>1952</v>
      </c>
      <c r="B11">
        <v>1415</v>
      </c>
      <c r="C11">
        <v>2707120.4750000001</v>
      </c>
      <c r="D11">
        <v>970294.08889953396</v>
      </c>
      <c r="E11">
        <v>0.21856962562614601</v>
      </c>
      <c r="F11">
        <f t="shared" si="0"/>
        <v>0.72489754098360659</v>
      </c>
      <c r="I11">
        <v>3939</v>
      </c>
      <c r="J11">
        <v>2473</v>
      </c>
      <c r="K11">
        <v>4868237.3749999898</v>
      </c>
      <c r="L11">
        <v>1662918.7196189901</v>
      </c>
      <c r="M11">
        <v>0.210007500059467</v>
      </c>
      <c r="N11">
        <f t="shared" si="1"/>
        <v>0.62782432089362783</v>
      </c>
      <c r="P11" s="1"/>
      <c r="Q11">
        <v>1015</v>
      </c>
      <c r="R11">
        <v>776</v>
      </c>
      <c r="S11">
        <v>1448943.87499999</v>
      </c>
      <c r="T11">
        <v>529757.85972009494</v>
      </c>
      <c r="U11">
        <v>0.17646392516878101</v>
      </c>
    </row>
    <row r="15" spans="1:21" x14ac:dyDescent="0.3">
      <c r="B15" t="s">
        <v>7</v>
      </c>
      <c r="C15" t="s">
        <v>8</v>
      </c>
    </row>
    <row r="16" spans="1:21" x14ac:dyDescent="0.3">
      <c r="A16" t="s">
        <v>6</v>
      </c>
      <c r="B16">
        <f>AVERAGEA(C2:C11)</f>
        <v>2738808.6424999973</v>
      </c>
      <c r="C16">
        <f>STDEV(A2:B2)</f>
        <v>357.08892449920648</v>
      </c>
      <c r="D16" t="str">
        <f>B16&amp;"±"&amp;C16</f>
        <v>2738808.6425±357.088924499206</v>
      </c>
      <c r="J16">
        <f>AVERAGEA(K2:K11)</f>
        <v>4802908.6249999972</v>
      </c>
      <c r="K16">
        <f>STDEV(K2:K11)</f>
        <v>99293.821642515963</v>
      </c>
      <c r="L16" t="str">
        <f>J16&amp;"±"&amp;K16</f>
        <v>4802908.625±99293.821642516</v>
      </c>
    </row>
    <row r="17" spans="1:12" x14ac:dyDescent="0.3">
      <c r="A17" t="s">
        <v>3</v>
      </c>
      <c r="B17">
        <f>AVERAGEA(D2:D11)</f>
        <v>989836.85921313427</v>
      </c>
      <c r="C17">
        <f>STDEV(D2:D11)</f>
        <v>32953.003434453109</v>
      </c>
      <c r="D17" t="str">
        <f t="shared" ref="D17:D19" si="2">B17&amp;"±"&amp;C17</f>
        <v>989836.859213134±32953.0034344531</v>
      </c>
      <c r="J17">
        <f>AVERAGEA(L2:L11)</f>
        <v>1635198.847215984</v>
      </c>
      <c r="K17">
        <f>STDEV(L2:L11)</f>
        <v>34407.863752007033</v>
      </c>
      <c r="L17" t="str">
        <f t="shared" ref="L17:L19" si="3">J17&amp;"±"&amp;K17</f>
        <v>1635198.84721598±34407.863752007</v>
      </c>
    </row>
    <row r="18" spans="1:12" x14ac:dyDescent="0.3">
      <c r="A18" t="s">
        <v>4</v>
      </c>
      <c r="B18">
        <f>AVERAGEA(E2:E11)</f>
        <v>0.21548607607772174</v>
      </c>
      <c r="C18">
        <f>STDEV(E2:E11)</f>
        <v>6.5165687431125319E-3</v>
      </c>
      <c r="D18" t="str">
        <f t="shared" si="2"/>
        <v>0.215486076077722±0.00651656874311253</v>
      </c>
      <c r="J18">
        <f>AVERAGEA(M2:M11)</f>
        <v>0.21587670171373255</v>
      </c>
      <c r="K18">
        <f>STDEV(M2:M11)</f>
        <v>5.6959869156377983E-3</v>
      </c>
      <c r="L18" t="str">
        <f t="shared" si="3"/>
        <v>0.215876701713733±0.0056959869156378</v>
      </c>
    </row>
    <row r="19" spans="1:12" x14ac:dyDescent="0.3">
      <c r="A19" t="s">
        <v>5</v>
      </c>
      <c r="B19">
        <f>AVERAGEA(F2:F11)</f>
        <v>0.72430956222185217</v>
      </c>
      <c r="C19">
        <f>STDEV(F2:F11)</f>
        <v>8.3239442963862417E-3</v>
      </c>
      <c r="D19" t="str">
        <f t="shared" si="2"/>
        <v>0.724309562221852±0.00832394429638624</v>
      </c>
      <c r="J19">
        <f>AVERAGEA(N2:N11)</f>
        <v>0.6291547871134775</v>
      </c>
      <c r="K19">
        <f>STDEV(N2:N11)</f>
        <v>6.9314266675382591E-3</v>
      </c>
      <c r="L19" t="str">
        <f t="shared" si="3"/>
        <v>0.629154787113477±0.00693142666753826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BF83-EBB1-4200-87B2-A1FD8CF17F86}">
  <dimension ref="A1:U19"/>
  <sheetViews>
    <sheetView workbookViewId="0">
      <selection activeCell="P2" sqref="P2:P11"/>
    </sheetView>
  </sheetViews>
  <sheetFormatPr defaultRowHeight="1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5</v>
      </c>
    </row>
    <row r="2" spans="1:21" x14ac:dyDescent="0.3">
      <c r="A2">
        <v>1951</v>
      </c>
      <c r="B2">
        <v>1751</v>
      </c>
      <c r="C2">
        <v>2947208.75</v>
      </c>
      <c r="D2">
        <v>1371267.1644735499</v>
      </c>
      <c r="E2">
        <v>0.226947234132689</v>
      </c>
      <c r="F2">
        <f>B2/A2</f>
        <v>0.89748846745258837</v>
      </c>
      <c r="I2">
        <v>3948</v>
      </c>
      <c r="J2">
        <v>2948</v>
      </c>
      <c r="K2">
        <v>4772599.0999999996</v>
      </c>
      <c r="L2">
        <v>2238455.4709201301</v>
      </c>
      <c r="M2">
        <v>0.202061862298727</v>
      </c>
      <c r="N2">
        <f>J2/I2</f>
        <v>0.74670719351570414</v>
      </c>
      <c r="P2" s="1"/>
      <c r="Q2">
        <v>1042</v>
      </c>
      <c r="R2">
        <v>937</v>
      </c>
      <c r="S2">
        <v>1527823.4749999901</v>
      </c>
      <c r="T2">
        <v>698047.10983085597</v>
      </c>
      <c r="U2">
        <v>0.189500472648126</v>
      </c>
    </row>
    <row r="3" spans="1:21" x14ac:dyDescent="0.3">
      <c r="A3">
        <v>1951</v>
      </c>
      <c r="B3">
        <v>1751</v>
      </c>
      <c r="C3">
        <v>2947208.75</v>
      </c>
      <c r="D3">
        <v>1371267.1644735499</v>
      </c>
      <c r="E3">
        <v>0.226947234132689</v>
      </c>
      <c r="F3">
        <f t="shared" ref="F3:F11" si="0">B3/A3</f>
        <v>0.89748846745258837</v>
      </c>
      <c r="I3">
        <v>3948</v>
      </c>
      <c r="J3">
        <v>2948</v>
      </c>
      <c r="K3">
        <v>4772599.0999999996</v>
      </c>
      <c r="L3">
        <v>2238455.4709201301</v>
      </c>
      <c r="M3">
        <v>0.202061862298727</v>
      </c>
      <c r="N3">
        <f t="shared" ref="N3:N11" si="1">J3/I3</f>
        <v>0.74670719351570414</v>
      </c>
      <c r="P3" s="1"/>
      <c r="Q3">
        <v>1042</v>
      </c>
      <c r="R3">
        <v>937</v>
      </c>
      <c r="S3">
        <v>1527823.4749999901</v>
      </c>
      <c r="T3">
        <v>698047.10983085597</v>
      </c>
      <c r="U3">
        <v>0.189500472648126</v>
      </c>
    </row>
    <row r="4" spans="1:21" x14ac:dyDescent="0.3">
      <c r="A4">
        <v>2040</v>
      </c>
      <c r="B4">
        <v>1841</v>
      </c>
      <c r="C4">
        <v>3123928.4750000001</v>
      </c>
      <c r="D4">
        <v>1435411.41386936</v>
      </c>
      <c r="E4">
        <v>0.23458568144420699</v>
      </c>
      <c r="F4">
        <f t="shared" si="0"/>
        <v>0.90245098039215688</v>
      </c>
      <c r="I4">
        <v>3923</v>
      </c>
      <c r="J4">
        <v>2889</v>
      </c>
      <c r="K4">
        <v>4694438.1499999901</v>
      </c>
      <c r="L4">
        <v>2254158.62621444</v>
      </c>
      <c r="M4">
        <v>0.204442799799786</v>
      </c>
      <c r="N4">
        <f t="shared" si="1"/>
        <v>0.73642620443538109</v>
      </c>
      <c r="P4" s="1"/>
      <c r="Q4">
        <v>1028</v>
      </c>
      <c r="R4">
        <v>944</v>
      </c>
      <c r="S4">
        <v>1634844.7250000001</v>
      </c>
      <c r="T4">
        <v>802717.67269785295</v>
      </c>
      <c r="U4">
        <v>0.20409025312008999</v>
      </c>
    </row>
    <row r="5" spans="1:21" x14ac:dyDescent="0.3">
      <c r="A5">
        <v>2040</v>
      </c>
      <c r="B5">
        <v>1841</v>
      </c>
      <c r="C5">
        <v>3123928.4750000001</v>
      </c>
      <c r="D5">
        <v>1435411.41386936</v>
      </c>
      <c r="E5">
        <v>0.23458568144420699</v>
      </c>
      <c r="F5">
        <f t="shared" si="0"/>
        <v>0.90245098039215688</v>
      </c>
      <c r="I5">
        <v>3923</v>
      </c>
      <c r="J5">
        <v>2889</v>
      </c>
      <c r="K5">
        <v>4694438.1499999901</v>
      </c>
      <c r="L5">
        <v>2254158.62621444</v>
      </c>
      <c r="M5">
        <v>0.204442799799786</v>
      </c>
      <c r="N5">
        <f t="shared" si="1"/>
        <v>0.73642620443538109</v>
      </c>
      <c r="P5" s="1"/>
      <c r="Q5">
        <v>1028</v>
      </c>
      <c r="R5">
        <v>944</v>
      </c>
      <c r="S5">
        <v>1634844.7250000001</v>
      </c>
      <c r="T5">
        <v>802717.67269785295</v>
      </c>
      <c r="U5">
        <v>0.20409025312008999</v>
      </c>
    </row>
    <row r="6" spans="1:21" x14ac:dyDescent="0.3">
      <c r="A6">
        <v>2064</v>
      </c>
      <c r="B6">
        <v>1854</v>
      </c>
      <c r="C6">
        <v>3169553.0750000002</v>
      </c>
      <c r="D6">
        <v>1490022.8411908699</v>
      </c>
      <c r="E6">
        <v>0.226530405790656</v>
      </c>
      <c r="F6">
        <f t="shared" si="0"/>
        <v>0.89825581395348841</v>
      </c>
      <c r="I6">
        <v>4032</v>
      </c>
      <c r="J6">
        <v>2931</v>
      </c>
      <c r="K6">
        <v>4670718.6500000004</v>
      </c>
      <c r="L6">
        <v>2216975.1548350998</v>
      </c>
      <c r="M6">
        <v>0.21381551312665201</v>
      </c>
      <c r="N6">
        <f t="shared" si="1"/>
        <v>0.72693452380952384</v>
      </c>
      <c r="P6" s="1"/>
      <c r="Q6">
        <v>1081</v>
      </c>
      <c r="R6">
        <v>997</v>
      </c>
      <c r="S6">
        <v>1732694.75</v>
      </c>
      <c r="T6">
        <v>819445.85145720094</v>
      </c>
      <c r="U6">
        <v>0.20102213679338099</v>
      </c>
    </row>
    <row r="7" spans="1:21" x14ac:dyDescent="0.3">
      <c r="A7">
        <v>2064</v>
      </c>
      <c r="B7">
        <v>1854</v>
      </c>
      <c r="C7">
        <v>3169553.0750000002</v>
      </c>
      <c r="D7">
        <v>1490022.8411908699</v>
      </c>
      <c r="E7">
        <v>0.226530405790656</v>
      </c>
      <c r="F7">
        <f t="shared" si="0"/>
        <v>0.89825581395348841</v>
      </c>
      <c r="I7">
        <v>4032</v>
      </c>
      <c r="J7">
        <v>2931</v>
      </c>
      <c r="K7">
        <v>4670718.6500000004</v>
      </c>
      <c r="L7">
        <v>2216975.1548350998</v>
      </c>
      <c r="M7">
        <v>0.21381551312665201</v>
      </c>
      <c r="N7">
        <f t="shared" si="1"/>
        <v>0.72693452380952384</v>
      </c>
      <c r="P7" s="1"/>
      <c r="Q7">
        <v>1081</v>
      </c>
      <c r="R7">
        <v>997</v>
      </c>
      <c r="S7">
        <v>1732694.75</v>
      </c>
      <c r="T7">
        <v>819445.85145720094</v>
      </c>
      <c r="U7">
        <v>0.20102213679338099</v>
      </c>
    </row>
    <row r="8" spans="1:21" x14ac:dyDescent="0.3">
      <c r="A8">
        <v>1976</v>
      </c>
      <c r="B8">
        <v>1772</v>
      </c>
      <c r="C8">
        <v>3022000.7749999999</v>
      </c>
      <c r="D8">
        <v>1447443.1642992301</v>
      </c>
      <c r="E8">
        <v>0.22811167887821401</v>
      </c>
      <c r="F8">
        <f t="shared" si="0"/>
        <v>0.89676113360323884</v>
      </c>
      <c r="I8">
        <v>4002</v>
      </c>
      <c r="J8">
        <v>2884</v>
      </c>
      <c r="K8">
        <v>4738905.1249999898</v>
      </c>
      <c r="L8">
        <v>2278583.88681019</v>
      </c>
      <c r="M8">
        <v>0.20718357264630399</v>
      </c>
      <c r="N8">
        <f t="shared" si="1"/>
        <v>0.72063968015992008</v>
      </c>
      <c r="P8" s="1"/>
      <c r="Q8">
        <v>993</v>
      </c>
      <c r="R8">
        <v>902</v>
      </c>
      <c r="S8">
        <v>1529344.925</v>
      </c>
      <c r="T8">
        <v>737490.01843370497</v>
      </c>
      <c r="U8">
        <v>0.20199943397371101</v>
      </c>
    </row>
    <row r="9" spans="1:21" x14ac:dyDescent="0.3">
      <c r="A9">
        <v>1976</v>
      </c>
      <c r="B9">
        <v>1772</v>
      </c>
      <c r="C9">
        <v>3022000.7749999999</v>
      </c>
      <c r="D9">
        <v>1447443.1642992301</v>
      </c>
      <c r="E9">
        <v>0.22811167887821401</v>
      </c>
      <c r="F9">
        <f t="shared" si="0"/>
        <v>0.89676113360323884</v>
      </c>
      <c r="I9">
        <v>4002</v>
      </c>
      <c r="J9">
        <v>2884</v>
      </c>
      <c r="K9">
        <v>4738905.1249999898</v>
      </c>
      <c r="L9">
        <v>2278583.88681019</v>
      </c>
      <c r="M9">
        <v>0.20718357264630399</v>
      </c>
      <c r="N9">
        <f t="shared" si="1"/>
        <v>0.72063968015992008</v>
      </c>
      <c r="P9" s="1"/>
      <c r="Q9">
        <v>993</v>
      </c>
      <c r="R9">
        <v>902</v>
      </c>
      <c r="S9">
        <v>1529344.925</v>
      </c>
      <c r="T9">
        <v>737490.01843370497</v>
      </c>
      <c r="U9">
        <v>0.20199943397371101</v>
      </c>
    </row>
    <row r="10" spans="1:21" x14ac:dyDescent="0.3">
      <c r="A10">
        <v>1952</v>
      </c>
      <c r="B10">
        <v>1777</v>
      </c>
      <c r="C10">
        <v>2977595.2250000001</v>
      </c>
      <c r="D10">
        <v>1427355.4308106799</v>
      </c>
      <c r="E10">
        <v>0.221950089826148</v>
      </c>
      <c r="F10">
        <f t="shared" si="0"/>
        <v>0.91034836065573765</v>
      </c>
      <c r="I10">
        <v>3939</v>
      </c>
      <c r="J10">
        <v>2874</v>
      </c>
      <c r="K10">
        <v>4784761.25</v>
      </c>
      <c r="L10">
        <v>2309542.4166600499</v>
      </c>
      <c r="M10">
        <v>0.20392745344232799</v>
      </c>
      <c r="N10">
        <f t="shared" si="1"/>
        <v>0.72962680883472963</v>
      </c>
      <c r="P10" s="1"/>
      <c r="Q10">
        <v>1015</v>
      </c>
      <c r="R10">
        <v>938</v>
      </c>
      <c r="S10">
        <v>1565552.5999999901</v>
      </c>
      <c r="T10">
        <v>741094.00191172597</v>
      </c>
      <c r="U10">
        <v>0.20049069426036401</v>
      </c>
    </row>
    <row r="11" spans="1:21" x14ac:dyDescent="0.3">
      <c r="A11">
        <v>1952</v>
      </c>
      <c r="B11">
        <v>1777</v>
      </c>
      <c r="C11">
        <v>2977595.2250000001</v>
      </c>
      <c r="D11">
        <v>1427355.4308106799</v>
      </c>
      <c r="E11">
        <v>0.221950089826148</v>
      </c>
      <c r="F11">
        <f t="shared" si="0"/>
        <v>0.91034836065573765</v>
      </c>
      <c r="I11">
        <v>3939</v>
      </c>
      <c r="J11">
        <v>2874</v>
      </c>
      <c r="K11">
        <v>4784761.25</v>
      </c>
      <c r="L11">
        <v>2309542.4166600499</v>
      </c>
      <c r="M11">
        <v>0.20392745344232799</v>
      </c>
      <c r="N11">
        <f t="shared" si="1"/>
        <v>0.72962680883472963</v>
      </c>
      <c r="P11" s="1"/>
      <c r="Q11">
        <v>1015</v>
      </c>
      <c r="R11">
        <v>938</v>
      </c>
      <c r="S11">
        <v>1565552.5999999901</v>
      </c>
      <c r="T11">
        <v>741094.00191172597</v>
      </c>
      <c r="U11">
        <v>0.20049069426036401</v>
      </c>
    </row>
    <row r="15" spans="1:21" x14ac:dyDescent="0.3">
      <c r="B15" t="s">
        <v>7</v>
      </c>
      <c r="C15" t="s">
        <v>8</v>
      </c>
    </row>
    <row r="16" spans="1:21" x14ac:dyDescent="0.3">
      <c r="A16" t="s">
        <v>6</v>
      </c>
      <c r="B16">
        <f>AVERAGEA(C2:C11)</f>
        <v>3048057.26</v>
      </c>
      <c r="C16">
        <f>STDEV(A2:B2)</f>
        <v>141.42135623730951</v>
      </c>
      <c r="D16" t="str">
        <f>B16&amp;"±"&amp;C16</f>
        <v>3048057.26±141.42135623731</v>
      </c>
      <c r="J16">
        <f>AVERAGEA(K2:K11)</f>
        <v>4732284.4549999963</v>
      </c>
      <c r="K16">
        <f>STDEV(K2:K11)</f>
        <v>46297.609810271191</v>
      </c>
      <c r="L16" t="str">
        <f>J16&amp;"±"&amp;K16</f>
        <v>4732284.455±46297.6098102712</v>
      </c>
    </row>
    <row r="17" spans="1:12" x14ac:dyDescent="0.3">
      <c r="A17" t="s">
        <v>3</v>
      </c>
      <c r="B17">
        <f>AVERAGEA(D2:D11)</f>
        <v>1434300.0029287382</v>
      </c>
      <c r="C17">
        <f>STDEV(D2:D11)</f>
        <v>40277.863881067722</v>
      </c>
      <c r="D17" t="str">
        <f t="shared" ref="D17:D19" si="2">B17&amp;"±"&amp;C17</f>
        <v>1434300.00292874±40277.8638810677</v>
      </c>
      <c r="J17">
        <f>AVERAGEA(L2:L11)</f>
        <v>2259543.1110879816</v>
      </c>
      <c r="K17">
        <f>STDEV(L2:L11)</f>
        <v>33823.705830680825</v>
      </c>
      <c r="L17" t="str">
        <f t="shared" ref="L17:L19" si="3">J17&amp;"±"&amp;K17</f>
        <v>2259543.11108798±33823.7058306808</v>
      </c>
    </row>
    <row r="18" spans="1:12" x14ac:dyDescent="0.3">
      <c r="A18" t="s">
        <v>4</v>
      </c>
      <c r="B18">
        <f>AVERAGEA(E2:E11)</f>
        <v>0.22762501801438279</v>
      </c>
      <c r="C18">
        <f>STDEV(E2:E11)</f>
        <v>4.2830428184726281E-3</v>
      </c>
      <c r="D18" t="str">
        <f t="shared" si="2"/>
        <v>0.227625018014383±0.00428304281847263</v>
      </c>
      <c r="J18">
        <f>AVERAGEA(M2:M11)</f>
        <v>0.20628624026275938</v>
      </c>
      <c r="K18">
        <f>STDEV(M2:M11)</f>
        <v>4.3282706953054195E-3</v>
      </c>
      <c r="L18" t="str">
        <f t="shared" si="3"/>
        <v>0.206286240262759±0.00432827069530542</v>
      </c>
    </row>
    <row r="19" spans="1:12" x14ac:dyDescent="0.3">
      <c r="A19" t="s">
        <v>5</v>
      </c>
      <c r="B19">
        <f>AVERAGEA(F2:F11)</f>
        <v>0.90106095121144192</v>
      </c>
      <c r="C19">
        <f>STDEV(F2:F11)</f>
        <v>5.3188975887088425E-3</v>
      </c>
      <c r="D19" t="str">
        <f t="shared" si="2"/>
        <v>0.901060951211442±0.00531889758870884</v>
      </c>
      <c r="J19">
        <f>AVERAGEA(N2:N11)</f>
        <v>0.73206688215105165</v>
      </c>
      <c r="K19">
        <f>STDEV(N2:N11)</f>
        <v>9.3834181513469377E-3</v>
      </c>
      <c r="L19" t="str">
        <f t="shared" si="3"/>
        <v>0.732066882151052±0.00938341815134694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F1-FE29-455B-BE26-E171979D3D8A}">
  <dimension ref="A1:U19"/>
  <sheetViews>
    <sheetView workbookViewId="0">
      <selection activeCell="P2" sqref="P2:P11"/>
    </sheetView>
  </sheetViews>
  <sheetFormatPr defaultRowHeight="14" x14ac:dyDescent="0.3"/>
  <cols>
    <col min="1" max="1" width="13.1640625" bestFit="1" customWidth="1"/>
    <col min="3" max="3" width="12.33203125" bestFit="1" customWidth="1"/>
    <col min="4" max="4" width="11.33203125" customWidth="1"/>
    <col min="5" max="5" width="12.33203125" bestFit="1" customWidth="1"/>
    <col min="6" max="6" width="13.1640625" bestFit="1" customWidth="1"/>
    <col min="7" max="7" width="13.16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9</v>
      </c>
      <c r="E1" t="s">
        <v>4</v>
      </c>
      <c r="F1" t="s">
        <v>5</v>
      </c>
      <c r="N1" t="s">
        <v>5</v>
      </c>
    </row>
    <row r="2" spans="1:21" x14ac:dyDescent="0.3">
      <c r="A2">
        <v>1937</v>
      </c>
      <c r="B2">
        <v>1784</v>
      </c>
      <c r="C2">
        <v>2733151.9804763701</v>
      </c>
      <c r="D2">
        <v>1518732.5440016</v>
      </c>
      <c r="E2">
        <v>0.211984115352705</v>
      </c>
      <c r="F2">
        <f>B2/A2</f>
        <v>0.92101187403200824</v>
      </c>
      <c r="I2">
        <v>3959</v>
      </c>
      <c r="J2">
        <v>2865</v>
      </c>
      <c r="K2">
        <v>4435694.2082214896</v>
      </c>
      <c r="L2">
        <v>2244172.1509952601</v>
      </c>
      <c r="M2">
        <v>0.20862873281373301</v>
      </c>
      <c r="N2">
        <f>J2/I2</f>
        <v>0.72366759282647131</v>
      </c>
      <c r="P2" s="1"/>
      <c r="Q2">
        <v>963</v>
      </c>
      <c r="R2">
        <v>901</v>
      </c>
      <c r="S2">
        <v>1412096.79514372</v>
      </c>
      <c r="T2">
        <v>750253.49236876599</v>
      </c>
      <c r="U2">
        <v>0.18791067091586899</v>
      </c>
    </row>
    <row r="3" spans="1:21" x14ac:dyDescent="0.3">
      <c r="A3">
        <v>1982</v>
      </c>
      <c r="B3">
        <v>1805</v>
      </c>
      <c r="C3">
        <v>2992077.2156071598</v>
      </c>
      <c r="D3">
        <v>1502857.5578978099</v>
      </c>
      <c r="E3">
        <v>0.21961597203709601</v>
      </c>
      <c r="F3">
        <f t="shared" ref="F3:F11" si="0">B3/A3</f>
        <v>0.91069626639757817</v>
      </c>
      <c r="I3">
        <v>3864</v>
      </c>
      <c r="J3">
        <v>2858</v>
      </c>
      <c r="K3">
        <v>4700723.1910120798</v>
      </c>
      <c r="L3">
        <v>2306743.08703849</v>
      </c>
      <c r="M3">
        <v>0.20700084024311899</v>
      </c>
      <c r="N3">
        <f t="shared" ref="N3:N11" si="1">J3/I3</f>
        <v>0.73964803312629401</v>
      </c>
      <c r="P3" s="1"/>
      <c r="Q3">
        <v>973</v>
      </c>
      <c r="R3">
        <v>895</v>
      </c>
      <c r="S3">
        <v>1489496.0445817099</v>
      </c>
      <c r="T3">
        <v>776786.83678934094</v>
      </c>
      <c r="U3">
        <v>0.20416533663966499</v>
      </c>
    </row>
    <row r="4" spans="1:21" x14ac:dyDescent="0.3">
      <c r="A4">
        <v>2031</v>
      </c>
      <c r="B4">
        <v>1824</v>
      </c>
      <c r="C4">
        <v>3001021.4751887801</v>
      </c>
      <c r="D4">
        <v>1590533.6604629001</v>
      </c>
      <c r="E4">
        <v>0.225709244032198</v>
      </c>
      <c r="F4">
        <f t="shared" si="0"/>
        <v>0.89807976366322007</v>
      </c>
      <c r="I4">
        <v>4038</v>
      </c>
      <c r="J4">
        <v>2916</v>
      </c>
      <c r="K4">
        <v>4728221.6659383103</v>
      </c>
      <c r="L4">
        <v>2352124.0281650699</v>
      </c>
      <c r="M4">
        <v>0.20544300633363699</v>
      </c>
      <c r="N4">
        <f t="shared" si="1"/>
        <v>0.72213967310549776</v>
      </c>
      <c r="P4" s="1"/>
      <c r="Q4">
        <v>958</v>
      </c>
      <c r="R4">
        <v>886</v>
      </c>
      <c r="S4">
        <v>1419744.24382972</v>
      </c>
      <c r="T4">
        <v>758697.68235184206</v>
      </c>
      <c r="U4">
        <v>0.188271171503227</v>
      </c>
    </row>
    <row r="5" spans="1:21" x14ac:dyDescent="0.3">
      <c r="A5">
        <v>2026</v>
      </c>
      <c r="B5">
        <v>1853</v>
      </c>
      <c r="C5">
        <v>3020317.0891867201</v>
      </c>
      <c r="D5">
        <v>1569004.68118074</v>
      </c>
      <c r="E5">
        <v>0.20871213852126</v>
      </c>
      <c r="F5">
        <f t="shared" si="0"/>
        <v>0.91461006910167819</v>
      </c>
      <c r="I5">
        <v>4050</v>
      </c>
      <c r="J5">
        <v>2927</v>
      </c>
      <c r="K5">
        <v>4733802.2711090399</v>
      </c>
      <c r="L5">
        <v>2321762.0053804298</v>
      </c>
      <c r="M5">
        <v>0.20311671436373499</v>
      </c>
      <c r="N5">
        <f t="shared" si="1"/>
        <v>0.72271604938271605</v>
      </c>
      <c r="P5" s="1"/>
      <c r="Q5">
        <v>950</v>
      </c>
      <c r="R5">
        <v>877</v>
      </c>
      <c r="S5">
        <v>1456867.3336237599</v>
      </c>
      <c r="T5">
        <v>742766.09569546301</v>
      </c>
      <c r="U5">
        <v>0.20946071415717499</v>
      </c>
    </row>
    <row r="6" spans="1:21" x14ac:dyDescent="0.3">
      <c r="A6">
        <v>1989</v>
      </c>
      <c r="B6">
        <v>1805</v>
      </c>
      <c r="C6">
        <v>3066098.8669861499</v>
      </c>
      <c r="D6">
        <v>1563268.7777794001</v>
      </c>
      <c r="E6">
        <v>0.22572097528888599</v>
      </c>
      <c r="F6">
        <f t="shared" si="0"/>
        <v>0.90749120160884866</v>
      </c>
      <c r="I6">
        <v>4073</v>
      </c>
      <c r="J6">
        <v>2970</v>
      </c>
      <c r="K6">
        <v>4790384.4786198102</v>
      </c>
      <c r="L6">
        <v>2361814.5248870901</v>
      </c>
      <c r="M6">
        <v>0.19758283279525299</v>
      </c>
      <c r="N6">
        <f t="shared" si="1"/>
        <v>0.72919224159096485</v>
      </c>
      <c r="P6" s="1"/>
      <c r="Q6">
        <v>999</v>
      </c>
      <c r="R6">
        <v>940</v>
      </c>
      <c r="S6">
        <v>1525228.5626996099</v>
      </c>
      <c r="T6">
        <v>809837.91777256306</v>
      </c>
      <c r="U6">
        <v>0.19424720963258499</v>
      </c>
    </row>
    <row r="7" spans="1:21" x14ac:dyDescent="0.3">
      <c r="A7">
        <v>1995</v>
      </c>
      <c r="B7">
        <v>1809</v>
      </c>
      <c r="C7">
        <v>2960648.91563641</v>
      </c>
      <c r="D7">
        <v>1551461.65238331</v>
      </c>
      <c r="E7">
        <v>0.21926125649331901</v>
      </c>
      <c r="F7">
        <f t="shared" si="0"/>
        <v>0.90676691729323311</v>
      </c>
      <c r="I7">
        <v>4050</v>
      </c>
      <c r="J7">
        <v>2864</v>
      </c>
      <c r="K7">
        <v>4702101.8035679404</v>
      </c>
      <c r="L7">
        <v>2179754.781403</v>
      </c>
      <c r="M7">
        <v>0.20507869980839899</v>
      </c>
      <c r="N7">
        <f t="shared" si="1"/>
        <v>0.70716049382716051</v>
      </c>
      <c r="P7" s="1"/>
      <c r="Q7">
        <v>952</v>
      </c>
      <c r="R7">
        <v>865</v>
      </c>
      <c r="S7">
        <v>1472688.17189145</v>
      </c>
      <c r="T7">
        <v>754291.10102044803</v>
      </c>
      <c r="U7">
        <v>0.204147805857886</v>
      </c>
    </row>
    <row r="8" spans="1:21" x14ac:dyDescent="0.3">
      <c r="A8">
        <v>2079</v>
      </c>
      <c r="B8">
        <v>1887</v>
      </c>
      <c r="C8">
        <v>3050287.4845958301</v>
      </c>
      <c r="D8">
        <v>1619653.66142915</v>
      </c>
      <c r="E8">
        <v>0.211312730489326</v>
      </c>
      <c r="F8">
        <f t="shared" si="0"/>
        <v>0.90764790764790759</v>
      </c>
      <c r="I8">
        <v>3979</v>
      </c>
      <c r="J8">
        <v>2823</v>
      </c>
      <c r="K8">
        <v>4640719.9583696099</v>
      </c>
      <c r="L8">
        <v>2293345.2729420499</v>
      </c>
      <c r="M8">
        <v>0.207186473516489</v>
      </c>
      <c r="N8">
        <f t="shared" si="1"/>
        <v>0.70947474239758734</v>
      </c>
      <c r="P8" s="1"/>
      <c r="Q8">
        <v>1008</v>
      </c>
      <c r="R8">
        <v>929</v>
      </c>
      <c r="S8">
        <v>1540849.4251802501</v>
      </c>
      <c r="T8">
        <v>769880.427347583</v>
      </c>
      <c r="U8">
        <v>0.211465497033552</v>
      </c>
    </row>
    <row r="9" spans="1:21" x14ac:dyDescent="0.3">
      <c r="A9">
        <v>1951</v>
      </c>
      <c r="B9">
        <v>1774</v>
      </c>
      <c r="C9">
        <v>2897997.3812257</v>
      </c>
      <c r="D9">
        <v>1438333.79221071</v>
      </c>
      <c r="E9">
        <v>0.21245953782448099</v>
      </c>
      <c r="F9">
        <f t="shared" si="0"/>
        <v>0.90927729369554078</v>
      </c>
      <c r="I9">
        <v>4053</v>
      </c>
      <c r="J9">
        <v>2892</v>
      </c>
      <c r="K9">
        <v>4719003.9466927601</v>
      </c>
      <c r="L9">
        <v>2310878.7906514299</v>
      </c>
      <c r="M9">
        <v>0.20756663449018201</v>
      </c>
      <c r="N9">
        <f t="shared" si="1"/>
        <v>0.71354552183567732</v>
      </c>
      <c r="P9" s="1"/>
      <c r="Q9">
        <v>1048</v>
      </c>
      <c r="R9">
        <v>958</v>
      </c>
      <c r="S9">
        <v>1492462.38796102</v>
      </c>
      <c r="T9">
        <v>805823.69881653902</v>
      </c>
      <c r="U9">
        <v>0.20595657710041301</v>
      </c>
    </row>
    <row r="10" spans="1:21" x14ac:dyDescent="0.3">
      <c r="A10">
        <v>2024</v>
      </c>
      <c r="B10">
        <v>1815</v>
      </c>
      <c r="C10">
        <v>2983071.7957183602</v>
      </c>
      <c r="D10">
        <v>1523857.0501738801</v>
      </c>
      <c r="E10">
        <v>0.22649354586992501</v>
      </c>
      <c r="F10">
        <f t="shared" si="0"/>
        <v>0.89673913043478259</v>
      </c>
      <c r="I10">
        <v>4017</v>
      </c>
      <c r="J10">
        <v>2901</v>
      </c>
      <c r="K10">
        <v>4694225.9961951301</v>
      </c>
      <c r="L10">
        <v>2295789.1671410399</v>
      </c>
      <c r="M10">
        <v>0.20999624083802401</v>
      </c>
      <c r="N10">
        <f t="shared" si="1"/>
        <v>0.72218073188946974</v>
      </c>
      <c r="P10" s="1"/>
      <c r="Q10">
        <v>1026</v>
      </c>
      <c r="R10">
        <v>953</v>
      </c>
      <c r="S10">
        <v>1612738.73940765</v>
      </c>
      <c r="T10">
        <v>860212.47909734095</v>
      </c>
      <c r="U10">
        <v>0.20123133203839999</v>
      </c>
    </row>
    <row r="11" spans="1:21" x14ac:dyDescent="0.3">
      <c r="A11">
        <v>1960</v>
      </c>
      <c r="B11">
        <v>1783</v>
      </c>
      <c r="C11">
        <v>2821179.4703149102</v>
      </c>
      <c r="D11">
        <v>1438197.9172048001</v>
      </c>
      <c r="E11">
        <v>0.21610328110214</v>
      </c>
      <c r="F11">
        <f t="shared" si="0"/>
        <v>0.90969387755102038</v>
      </c>
      <c r="I11">
        <v>4039</v>
      </c>
      <c r="J11">
        <v>2921</v>
      </c>
      <c r="K11">
        <v>4646289.2888688399</v>
      </c>
      <c r="L11">
        <v>2261942.1875889399</v>
      </c>
      <c r="M11">
        <v>0.205253704956879</v>
      </c>
      <c r="N11">
        <f t="shared" si="1"/>
        <v>0.72319881158702648</v>
      </c>
      <c r="P11" s="1"/>
      <c r="Q11">
        <v>969</v>
      </c>
      <c r="R11">
        <v>900</v>
      </c>
      <c r="S11">
        <v>1524664.9220285399</v>
      </c>
      <c r="T11">
        <v>773561.49885178695</v>
      </c>
      <c r="U11">
        <v>0.223996091016432</v>
      </c>
    </row>
    <row r="15" spans="1:21" x14ac:dyDescent="0.3">
      <c r="B15" t="s">
        <v>7</v>
      </c>
      <c r="C15" t="s">
        <v>8</v>
      </c>
    </row>
    <row r="16" spans="1:21" x14ac:dyDescent="0.3">
      <c r="A16" t="s">
        <v>6</v>
      </c>
      <c r="B16">
        <f>AVERAGEA(C2:C11)</f>
        <v>2952585.167493639</v>
      </c>
      <c r="C16">
        <f>STDEV(A2:B2)</f>
        <v>108.18733752154178</v>
      </c>
      <c r="D16" t="str">
        <f>B16&amp;"±"&amp;C16</f>
        <v>2952585.16749364±108.187337521542</v>
      </c>
      <c r="J16">
        <f>AVERAGEA(K2:K11)</f>
        <v>4679116.6808595005</v>
      </c>
      <c r="K16">
        <f>STDEV(K2:K11)</f>
        <v>95686.539654515989</v>
      </c>
      <c r="L16" t="str">
        <f>J16&amp;"±"&amp;K16</f>
        <v>4679116.6808595±95686.539654516</v>
      </c>
    </row>
    <row r="17" spans="1:12" x14ac:dyDescent="0.3">
      <c r="A17" t="s">
        <v>3</v>
      </c>
      <c r="B17">
        <f>AVERAGEA(D2:D11)</f>
        <v>1531590.1294724301</v>
      </c>
      <c r="C17">
        <f>STDEV(D2:D11)</f>
        <v>60090.040594452577</v>
      </c>
      <c r="D17" t="str">
        <f t="shared" ref="D17:D19" si="2">B17&amp;"±"&amp;C17</f>
        <v>1531590.12947243±60090.0405944526</v>
      </c>
      <c r="J17">
        <f>AVERAGEA(L2:L11)</f>
        <v>2292832.5996192796</v>
      </c>
      <c r="K17">
        <f>STDEV(L2:L11)</f>
        <v>53486.977246856877</v>
      </c>
      <c r="L17" t="str">
        <f t="shared" ref="L17:L19" si="3">J17&amp;"±"&amp;K17</f>
        <v>2292832.59961928±53486.9772468569</v>
      </c>
    </row>
    <row r="18" spans="1:12" x14ac:dyDescent="0.3">
      <c r="A18" t="s">
        <v>4</v>
      </c>
      <c r="B18">
        <f>AVERAGEA(E2:E11)</f>
        <v>0.2177372797011336</v>
      </c>
      <c r="C18">
        <f>STDEV(E2:E11)</f>
        <v>6.6346499075217733E-3</v>
      </c>
      <c r="D18" t="str">
        <f t="shared" si="2"/>
        <v>0.217737279701134±0.00663464990752177</v>
      </c>
      <c r="J18">
        <f>AVERAGEA(M2:M11)</f>
        <v>0.20568538801594505</v>
      </c>
      <c r="K18">
        <f>STDEV(M2:M11)</f>
        <v>3.4581971274630246E-3</v>
      </c>
      <c r="L18" t="str">
        <f t="shared" si="3"/>
        <v>0.205685388015945±0.00345819712746302</v>
      </c>
    </row>
    <row r="19" spans="1:12" x14ac:dyDescent="0.3">
      <c r="A19" t="s">
        <v>5</v>
      </c>
      <c r="B19">
        <f>AVERAGEA(F2:F11)</f>
        <v>0.90820143014258181</v>
      </c>
      <c r="C19">
        <f>STDEV(F2:F11)</f>
        <v>7.0827513587667524E-3</v>
      </c>
      <c r="D19" t="str">
        <f t="shared" si="2"/>
        <v>0.908201430142582±0.00708275135876675</v>
      </c>
      <c r="J19">
        <f>AVERAGEA(N2:N11)</f>
        <v>0.72129238915688654</v>
      </c>
      <c r="K19">
        <f>STDEV(N2:N11)</f>
        <v>9.4957792854103266E-3</v>
      </c>
      <c r="L19" t="str">
        <f t="shared" si="3"/>
        <v>0.721292389156887±0.00949577928541033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280E-4A82-453A-BE0E-B66BDEF08C4B}">
  <dimension ref="A1:U19"/>
  <sheetViews>
    <sheetView tabSelected="1" workbookViewId="0">
      <selection activeCell="P2" sqref="P2:P11"/>
    </sheetView>
  </sheetViews>
  <sheetFormatPr defaultRowHeight="14" x14ac:dyDescent="0.3"/>
  <cols>
    <col min="4" max="4" width="12.83203125" customWidth="1"/>
    <col min="6" max="6" width="13.1640625" bestFit="1" customWidth="1"/>
    <col min="7" max="7" width="13.16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21" x14ac:dyDescent="0.3">
      <c r="A2">
        <v>1919</v>
      </c>
      <c r="B2">
        <v>1500</v>
      </c>
      <c r="C2">
        <v>2528486.9555358798</v>
      </c>
      <c r="D2">
        <v>1119369.2999112699</v>
      </c>
      <c r="E2">
        <v>0.270195067273172</v>
      </c>
      <c r="F2">
        <f>B2/A2</f>
        <v>0.78165711307972907</v>
      </c>
      <c r="I2">
        <v>3900</v>
      </c>
      <c r="J2">
        <v>2421</v>
      </c>
      <c r="K2">
        <v>4642235.9914962603</v>
      </c>
      <c r="L2">
        <v>1591437.20218909</v>
      </c>
      <c r="M2">
        <v>0.24067871242188499</v>
      </c>
      <c r="N2">
        <f>J2/I2</f>
        <v>0.62076923076923074</v>
      </c>
      <c r="P2" s="1"/>
      <c r="Q2">
        <v>1032</v>
      </c>
      <c r="R2">
        <v>897</v>
      </c>
      <c r="S2">
        <v>1439470.3240579299</v>
      </c>
      <c r="T2">
        <v>691817.15730188601</v>
      </c>
      <c r="U2">
        <v>0.23801808681915601</v>
      </c>
    </row>
    <row r="3" spans="1:21" x14ac:dyDescent="0.3">
      <c r="A3">
        <v>1997</v>
      </c>
      <c r="B3">
        <v>1550</v>
      </c>
      <c r="C3">
        <v>2829717.6436582198</v>
      </c>
      <c r="D3">
        <v>1143390.6094819</v>
      </c>
      <c r="E3">
        <v>0.26848335122984501</v>
      </c>
      <c r="F3">
        <f t="shared" ref="F3:F11" si="0">B3/A3</f>
        <v>0.77616424636955428</v>
      </c>
      <c r="I3">
        <v>4002</v>
      </c>
      <c r="J3">
        <v>2513</v>
      </c>
      <c r="K3">
        <v>4813724.5762434499</v>
      </c>
      <c r="L3">
        <v>1631177.9555464899</v>
      </c>
      <c r="M3">
        <v>0.235714381559609</v>
      </c>
      <c r="N3">
        <f t="shared" ref="N3:N11" si="1">J3/I3</f>
        <v>0.62793603198400805</v>
      </c>
      <c r="P3" s="1"/>
      <c r="Q3">
        <v>981</v>
      </c>
      <c r="R3">
        <v>841</v>
      </c>
      <c r="S3">
        <v>1380949.24665707</v>
      </c>
      <c r="T3">
        <v>658181.87017437303</v>
      </c>
      <c r="U3">
        <v>0.239940137258393</v>
      </c>
    </row>
    <row r="4" spans="1:21" x14ac:dyDescent="0.3">
      <c r="A4">
        <v>1969</v>
      </c>
      <c r="B4">
        <v>1532</v>
      </c>
      <c r="C4">
        <v>2812182.02186816</v>
      </c>
      <c r="D4">
        <v>1106506.8272408701</v>
      </c>
      <c r="E4">
        <v>0.26892395743332398</v>
      </c>
      <c r="F4">
        <f t="shared" si="0"/>
        <v>0.77805992889791775</v>
      </c>
      <c r="I4">
        <v>3923</v>
      </c>
      <c r="J4">
        <v>2510</v>
      </c>
      <c r="K4">
        <v>4964513.3908924405</v>
      </c>
      <c r="L4">
        <v>1694835.59956992</v>
      </c>
      <c r="M4">
        <v>0.236472859818666</v>
      </c>
      <c r="N4">
        <f t="shared" si="1"/>
        <v>0.63981646698954886</v>
      </c>
      <c r="P4" s="1"/>
      <c r="Q4">
        <v>987</v>
      </c>
      <c r="R4">
        <v>858</v>
      </c>
      <c r="S4">
        <v>1404586.4100506301</v>
      </c>
      <c r="T4">
        <v>652913.29638775496</v>
      </c>
      <c r="U4">
        <v>0.24034136716055399</v>
      </c>
    </row>
    <row r="5" spans="1:21" x14ac:dyDescent="0.3">
      <c r="A5">
        <v>2055</v>
      </c>
      <c r="B5">
        <v>1587</v>
      </c>
      <c r="C5">
        <v>2930565.4836707101</v>
      </c>
      <c r="D5">
        <v>1146180.5402784201</v>
      </c>
      <c r="E5">
        <v>0.26835897847907098</v>
      </c>
      <c r="F5">
        <f t="shared" si="0"/>
        <v>0.77226277372262775</v>
      </c>
      <c r="I5">
        <v>4014</v>
      </c>
      <c r="J5">
        <v>2533</v>
      </c>
      <c r="K5">
        <v>4857893.6589313103</v>
      </c>
      <c r="L5">
        <v>1645122.1011069601</v>
      </c>
      <c r="M5">
        <v>0.22883208514163</v>
      </c>
      <c r="N5">
        <f t="shared" si="1"/>
        <v>0.63104135525660188</v>
      </c>
      <c r="P5" s="1"/>
      <c r="Q5">
        <v>1046</v>
      </c>
      <c r="R5">
        <v>926</v>
      </c>
      <c r="S5">
        <v>1614809.2406181099</v>
      </c>
      <c r="T5">
        <v>733600.86175208795</v>
      </c>
      <c r="U5">
        <v>0.24447546631860601</v>
      </c>
    </row>
    <row r="6" spans="1:21" x14ac:dyDescent="0.3">
      <c r="A6">
        <v>1921</v>
      </c>
      <c r="B6">
        <v>1538</v>
      </c>
      <c r="C6">
        <v>2648797.59578466</v>
      </c>
      <c r="D6">
        <v>1085971.24762413</v>
      </c>
      <c r="E6">
        <v>0.26173616532819399</v>
      </c>
      <c r="F6">
        <f t="shared" si="0"/>
        <v>0.80062467464862053</v>
      </c>
      <c r="I6">
        <v>3941</v>
      </c>
      <c r="J6">
        <v>2466</v>
      </c>
      <c r="K6">
        <v>4857649.06753485</v>
      </c>
      <c r="L6">
        <v>1638932.5948014499</v>
      </c>
      <c r="M6">
        <v>0.239687154203852</v>
      </c>
      <c r="N6">
        <f t="shared" si="1"/>
        <v>0.62572951027657953</v>
      </c>
      <c r="P6" s="1"/>
      <c r="Q6">
        <v>963</v>
      </c>
      <c r="R6">
        <v>837</v>
      </c>
      <c r="S6">
        <v>1424759.5286238701</v>
      </c>
      <c r="T6">
        <v>693783.12383224</v>
      </c>
      <c r="U6">
        <v>0.23003623706446</v>
      </c>
    </row>
    <row r="7" spans="1:21" x14ac:dyDescent="0.3">
      <c r="A7">
        <v>1991</v>
      </c>
      <c r="B7">
        <v>1559</v>
      </c>
      <c r="C7">
        <v>3059085.5606007501</v>
      </c>
      <c r="D7">
        <v>1206641.07024212</v>
      </c>
      <c r="E7">
        <v>0.27560396203292098</v>
      </c>
      <c r="F7">
        <f t="shared" si="0"/>
        <v>0.78302360622802614</v>
      </c>
      <c r="I7">
        <v>4038</v>
      </c>
      <c r="J7">
        <v>2561</v>
      </c>
      <c r="K7">
        <v>5015355.4988432396</v>
      </c>
      <c r="L7">
        <v>1617725.71326449</v>
      </c>
      <c r="M7">
        <v>0.236171649931114</v>
      </c>
      <c r="N7">
        <f t="shared" si="1"/>
        <v>0.63422486379395737</v>
      </c>
      <c r="P7" s="1"/>
      <c r="Q7">
        <v>1001</v>
      </c>
      <c r="R7">
        <v>876</v>
      </c>
      <c r="S7">
        <v>1517453.91834706</v>
      </c>
      <c r="T7">
        <v>672243.89858774596</v>
      </c>
      <c r="U7">
        <v>0.23731842577251999</v>
      </c>
    </row>
    <row r="8" spans="1:21" x14ac:dyDescent="0.3">
      <c r="A8">
        <v>2006</v>
      </c>
      <c r="B8">
        <v>1595</v>
      </c>
      <c r="C8">
        <v>2882334.1544772899</v>
      </c>
      <c r="D8">
        <v>1166255.34889995</v>
      </c>
      <c r="E8">
        <v>0.26002034469247098</v>
      </c>
      <c r="F8">
        <f t="shared" si="0"/>
        <v>0.79511465603190423</v>
      </c>
      <c r="I8">
        <v>4040</v>
      </c>
      <c r="J8">
        <v>2572</v>
      </c>
      <c r="K8">
        <v>4938468.8657538798</v>
      </c>
      <c r="L8">
        <v>1642547.2489100201</v>
      </c>
      <c r="M8">
        <v>0.23752971358321201</v>
      </c>
      <c r="N8">
        <f t="shared" si="1"/>
        <v>0.63663366336633664</v>
      </c>
      <c r="P8" s="1"/>
      <c r="Q8">
        <v>982</v>
      </c>
      <c r="R8">
        <v>854</v>
      </c>
      <c r="S8">
        <v>1519421.21231526</v>
      </c>
      <c r="T8">
        <v>716381.070387732</v>
      </c>
      <c r="U8">
        <v>0.25298317175149898</v>
      </c>
    </row>
    <row r="9" spans="1:21" x14ac:dyDescent="0.3">
      <c r="A9">
        <v>1954</v>
      </c>
      <c r="B9">
        <v>1520</v>
      </c>
      <c r="C9">
        <v>2759398.9969905601</v>
      </c>
      <c r="D9">
        <v>1115652.2414756401</v>
      </c>
      <c r="E9">
        <v>0.27130513602655398</v>
      </c>
      <c r="F9">
        <f t="shared" si="0"/>
        <v>0.77789150460593659</v>
      </c>
      <c r="I9">
        <v>3963</v>
      </c>
      <c r="J9">
        <v>2498</v>
      </c>
      <c r="K9">
        <v>4854489.1057365499</v>
      </c>
      <c r="L9">
        <v>1641116.8791634601</v>
      </c>
      <c r="M9">
        <v>0.228146075640177</v>
      </c>
      <c r="N9">
        <f t="shared" si="1"/>
        <v>0.63033055765833967</v>
      </c>
      <c r="P9" s="1"/>
      <c r="Q9">
        <v>1067</v>
      </c>
      <c r="R9">
        <v>918</v>
      </c>
      <c r="S9">
        <v>1672893.74405008</v>
      </c>
      <c r="T9">
        <v>766758.96038959105</v>
      </c>
      <c r="U9">
        <v>0.25574322545914302</v>
      </c>
    </row>
    <row r="10" spans="1:21" x14ac:dyDescent="0.3">
      <c r="A10">
        <v>2006</v>
      </c>
      <c r="B10">
        <v>1532</v>
      </c>
      <c r="C10">
        <v>2889821.9653960401</v>
      </c>
      <c r="D10">
        <v>1191633.3966509299</v>
      </c>
      <c r="E10">
        <v>0.27740675527251402</v>
      </c>
      <c r="F10">
        <f t="shared" si="0"/>
        <v>0.76370887337986038</v>
      </c>
      <c r="I10">
        <v>3995</v>
      </c>
      <c r="J10">
        <v>2577</v>
      </c>
      <c r="K10">
        <v>4811509.0961543797</v>
      </c>
      <c r="L10">
        <v>1629641.8871909501</v>
      </c>
      <c r="M10">
        <v>0.238212920657427</v>
      </c>
      <c r="N10">
        <f t="shared" si="1"/>
        <v>0.64505632040050065</v>
      </c>
      <c r="P10" s="1"/>
      <c r="Q10">
        <v>975</v>
      </c>
      <c r="R10">
        <v>832</v>
      </c>
      <c r="S10">
        <v>1453942.7783506501</v>
      </c>
      <c r="T10">
        <v>689680.61972028203</v>
      </c>
      <c r="U10">
        <v>0.24597337268443401</v>
      </c>
    </row>
    <row r="11" spans="1:21" x14ac:dyDescent="0.3">
      <c r="A11">
        <v>2033</v>
      </c>
      <c r="B11">
        <v>1551</v>
      </c>
      <c r="C11">
        <v>2901361.9576620399</v>
      </c>
      <c r="D11">
        <v>1151408.81268933</v>
      </c>
      <c r="E11">
        <v>0.26687573262631598</v>
      </c>
      <c r="F11">
        <f t="shared" si="0"/>
        <v>0.76291195277914414</v>
      </c>
      <c r="I11">
        <v>4015</v>
      </c>
      <c r="J11">
        <v>2571</v>
      </c>
      <c r="K11">
        <v>4902897.3146566702</v>
      </c>
      <c r="L11">
        <v>1635386.42877545</v>
      </c>
      <c r="M11">
        <v>0.23642449545713001</v>
      </c>
      <c r="N11">
        <f t="shared" si="1"/>
        <v>0.64034869240348691</v>
      </c>
      <c r="P11" s="1"/>
      <c r="Q11">
        <v>1024</v>
      </c>
      <c r="R11">
        <v>872</v>
      </c>
      <c r="S11">
        <v>1523504.4772173699</v>
      </c>
      <c r="T11">
        <v>724363.05735622195</v>
      </c>
      <c r="U11">
        <v>0.24007147696206299</v>
      </c>
    </row>
    <row r="15" spans="1:21" x14ac:dyDescent="0.3">
      <c r="B15" t="s">
        <v>7</v>
      </c>
      <c r="C15" t="s">
        <v>8</v>
      </c>
    </row>
    <row r="16" spans="1:21" x14ac:dyDescent="0.3">
      <c r="A16" t="s">
        <v>6</v>
      </c>
      <c r="B16">
        <f>AVERAGEA(C2:C11)</f>
        <v>2824175.2335644313</v>
      </c>
      <c r="C16">
        <f>STDEV(A2:B2)</f>
        <v>296.27774131716342</v>
      </c>
      <c r="D16" t="str">
        <f>B16&amp;"±"&amp;C16</f>
        <v>2824175.23356443±296.277741317163</v>
      </c>
      <c r="J16">
        <f>AVERAGEA(K2:K11)</f>
        <v>4865873.6566243032</v>
      </c>
      <c r="K16">
        <f>STDEV(K2:K11)</f>
        <v>102559.03637725826</v>
      </c>
      <c r="L16" t="str">
        <f>J16&amp;"±"&amp;K16</f>
        <v>4865873.6566243±102559.036377258</v>
      </c>
    </row>
    <row r="17" spans="1:12" x14ac:dyDescent="0.3">
      <c r="A17" t="s">
        <v>3</v>
      </c>
      <c r="B17">
        <f>AVERAGEA(D2:D11)</f>
        <v>1143300.9394494561</v>
      </c>
      <c r="C17">
        <f>STDEV(D2:D11)</f>
        <v>37898.424739977425</v>
      </c>
      <c r="D17" t="str">
        <f t="shared" ref="D17:D19" si="2">B17&amp;"±"&amp;C17</f>
        <v>1143300.93944946±37898.4247399774</v>
      </c>
      <c r="J17">
        <f>AVERAGEA(L2:L11)</f>
        <v>1636792.3610518281</v>
      </c>
      <c r="K17">
        <f>STDEV(L2:L11)</f>
        <v>25820.013476210544</v>
      </c>
      <c r="L17" t="str">
        <f t="shared" ref="L17:L19" si="3">J17&amp;"±"&amp;K17</f>
        <v>1636792.36105183±25820.0134762105</v>
      </c>
    </row>
    <row r="18" spans="1:12" x14ac:dyDescent="0.3">
      <c r="A18" t="s">
        <v>4</v>
      </c>
      <c r="B18">
        <f>AVERAGEA(E2:E11)</f>
        <v>0.26889094503943817</v>
      </c>
      <c r="C18">
        <f>STDEV(E2:E11)</f>
        <v>5.3696926175061822E-3</v>
      </c>
      <c r="D18" t="str">
        <f t="shared" si="2"/>
        <v>0.268890945039438±0.00536969261750618</v>
      </c>
      <c r="J18">
        <f>AVERAGEA(M2:M11)</f>
        <v>0.23578700484147017</v>
      </c>
      <c r="K18">
        <f>STDEV(M2:M11)</f>
        <v>4.1612871114740674E-3</v>
      </c>
      <c r="L18" t="str">
        <f t="shared" si="3"/>
        <v>0.23578700484147±0.00416128711147407</v>
      </c>
    </row>
    <row r="19" spans="1:12" x14ac:dyDescent="0.3">
      <c r="A19" t="s">
        <v>5</v>
      </c>
      <c r="B19">
        <f>AVERAGEA(F2:F11)</f>
        <v>0.7791419329743321</v>
      </c>
      <c r="C19">
        <f>STDEV(F2:F11)</f>
        <v>1.2011776300153163E-2</v>
      </c>
      <c r="D19" t="str">
        <f t="shared" si="2"/>
        <v>0.779141932974332±0.0120117763001532</v>
      </c>
      <c r="J19">
        <f>AVERAGEA(N2:N11)</f>
        <v>0.63318866928985906</v>
      </c>
      <c r="K19">
        <f>STDEV(N2:N11)</f>
        <v>7.4478029879990141E-3</v>
      </c>
      <c r="L19" t="str">
        <f t="shared" si="3"/>
        <v>0.633188669289859±0.00744780298799901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97D5-C699-4D27-9F62-4625CCB6018E}">
  <dimension ref="A1:F10"/>
  <sheetViews>
    <sheetView workbookViewId="0">
      <selection activeCell="F7" sqref="F7"/>
    </sheetView>
  </sheetViews>
  <sheetFormatPr defaultRowHeight="14" x14ac:dyDescent="0.3"/>
  <cols>
    <col min="1" max="1" width="13.1640625" bestFit="1" customWidth="1"/>
    <col min="2" max="5" width="39.25" bestFit="1" customWidth="1"/>
  </cols>
  <sheetData>
    <row r="1" spans="1:6" x14ac:dyDescent="0.3">
      <c r="B1" t="s">
        <v>10</v>
      </c>
      <c r="C1" t="s">
        <v>11</v>
      </c>
      <c r="D1" t="s">
        <v>12</v>
      </c>
      <c r="E1" t="s">
        <v>29</v>
      </c>
      <c r="F1">
        <v>40</v>
      </c>
    </row>
    <row r="2" spans="1:6" x14ac:dyDescent="0.3">
      <c r="A2" t="s">
        <v>6</v>
      </c>
      <c r="B2" t="s">
        <v>13</v>
      </c>
      <c r="C2" t="s">
        <v>17</v>
      </c>
      <c r="D2" t="s">
        <v>21</v>
      </c>
      <c r="E2" t="s">
        <v>25</v>
      </c>
    </row>
    <row r="3" spans="1:6" x14ac:dyDescent="0.3">
      <c r="A3" t="s">
        <v>3</v>
      </c>
      <c r="B3" t="s">
        <v>14</v>
      </c>
      <c r="C3" t="s">
        <v>18</v>
      </c>
      <c r="D3" t="s">
        <v>22</v>
      </c>
      <c r="E3" t="s">
        <v>26</v>
      </c>
    </row>
    <row r="4" spans="1:6" x14ac:dyDescent="0.3">
      <c r="A4" t="s">
        <v>4</v>
      </c>
      <c r="B4" t="s">
        <v>15</v>
      </c>
      <c r="C4" t="s">
        <v>19</v>
      </c>
      <c r="D4" t="s">
        <v>23</v>
      </c>
      <c r="E4" t="s">
        <v>27</v>
      </c>
    </row>
    <row r="5" spans="1:6" x14ac:dyDescent="0.3">
      <c r="A5" t="s">
        <v>5</v>
      </c>
      <c r="B5" t="s">
        <v>16</v>
      </c>
      <c r="C5" t="s">
        <v>20</v>
      </c>
      <c r="D5" t="s">
        <v>24</v>
      </c>
      <c r="E5" t="s">
        <v>28</v>
      </c>
    </row>
    <row r="6" spans="1:6" x14ac:dyDescent="0.3">
      <c r="F6">
        <v>20</v>
      </c>
    </row>
    <row r="7" spans="1:6" x14ac:dyDescent="0.3">
      <c r="B7" t="s">
        <v>30</v>
      </c>
      <c r="C7" t="s">
        <v>34</v>
      </c>
      <c r="D7" t="s">
        <v>38</v>
      </c>
      <c r="E7" t="s">
        <v>42</v>
      </c>
    </row>
    <row r="8" spans="1:6" x14ac:dyDescent="0.3">
      <c r="B8" t="s">
        <v>31</v>
      </c>
      <c r="C8" t="s">
        <v>35</v>
      </c>
      <c r="D8" t="s">
        <v>39</v>
      </c>
      <c r="E8" t="s">
        <v>43</v>
      </c>
    </row>
    <row r="9" spans="1:6" x14ac:dyDescent="0.3">
      <c r="B9" t="s">
        <v>32</v>
      </c>
      <c r="C9" t="s">
        <v>36</v>
      </c>
      <c r="D9" t="s">
        <v>40</v>
      </c>
      <c r="E9" t="s">
        <v>44</v>
      </c>
    </row>
    <row r="10" spans="1:6" x14ac:dyDescent="0.3">
      <c r="B10" t="s">
        <v>33</v>
      </c>
      <c r="C10" t="s">
        <v>37</v>
      </c>
      <c r="D10" t="s">
        <v>41</v>
      </c>
      <c r="E10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Random</vt:lpstr>
      <vt:lpstr>Fixed</vt:lpstr>
      <vt:lpstr>PPO</vt:lpstr>
      <vt:lpstr>PPO+LTSM</vt:lpstr>
      <vt:lpstr>Sheet5</vt:lpstr>
    </vt:vector>
  </TitlesOfParts>
  <Company>Yuming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 Yuan</dc:creator>
  <cp:lastModifiedBy>Yuming Yuan</cp:lastModifiedBy>
  <dcterms:created xsi:type="dcterms:W3CDTF">2023-11-23T07:48:36Z</dcterms:created>
  <dcterms:modified xsi:type="dcterms:W3CDTF">2023-11-23T09:05:22Z</dcterms:modified>
</cp:coreProperties>
</file>