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/>
  <mc:AlternateContent xmlns:mc="http://schemas.openxmlformats.org/markup-compatibility/2006">
    <mc:Choice Requires="x15">
      <x15ac:absPath xmlns:x15ac="http://schemas.microsoft.com/office/spreadsheetml/2010/11/ac" url="C:\Users\j_ycd\Desktop\"/>
    </mc:Choice>
  </mc:AlternateContent>
  <xr:revisionPtr revIDLastSave="0" documentId="13_ncr:1_{21BD043B-C568-465F-B8B4-4E994AA189F4}" xr6:coauthVersionLast="47" xr6:coauthVersionMax="47" xr10:uidLastSave="{00000000-0000-0000-0000-000000000000}"/>
  <bookViews>
    <workbookView xWindow="-120" yWindow="-16320" windowWidth="29040" windowHeight="15720" tabRatio="767" firstSheet="4" activeTab="11" xr2:uid="{00000000-000D-0000-FFFF-FFFF00000000}"/>
  </bookViews>
  <sheets>
    <sheet name="GPT3.5-DIRECT" sheetId="4" r:id="rId1"/>
    <sheet name="GPT3.5-COT" sheetId="3" r:id="rId2"/>
    <sheet name="GPT3.5-COT-1SHOT" sheetId="2" r:id="rId3"/>
    <sheet name="GPT3.5-COT-1SHOT-SOT" sheetId="1" r:id="rId4"/>
    <sheet name="GPT4-COT-1SHOT-SOT" sheetId="6" r:id="rId5"/>
    <sheet name="CLAUDE-COT-1SHOT-SOT" sheetId="7" r:id="rId6"/>
    <sheet name="GPT3.5-COT-SHOT-SOT" sheetId="8" r:id="rId7"/>
    <sheet name="SCENE-UNION" sheetId="9" r:id="rId8"/>
    <sheet name="SCENE-DECOMPOSE" sheetId="10" r:id="rId9"/>
    <sheet name="GPT4-COT-3SHOT-SOT-SCENE" sheetId="11" r:id="rId10"/>
    <sheet name="RESULTS" sheetId="5" r:id="rId11"/>
    <sheet name="VFMs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5" l="1"/>
  <c r="F10" i="5"/>
  <c r="J20" i="11"/>
  <c r="J21" i="11" s="1"/>
  <c r="J22" i="11" s="1"/>
  <c r="K20" i="11"/>
  <c r="L20" i="11"/>
  <c r="K21" i="11"/>
  <c r="L21" i="11"/>
  <c r="K22" i="11"/>
  <c r="L22" i="11"/>
  <c r="F28" i="11"/>
  <c r="G28" i="11"/>
  <c r="H28" i="11"/>
  <c r="F29" i="11"/>
  <c r="G29" i="11"/>
  <c r="H29" i="11"/>
  <c r="B30" i="11"/>
  <c r="B31" i="11" s="1"/>
  <c r="B32" i="11" s="1"/>
  <c r="C30" i="11"/>
  <c r="C31" i="11" s="1"/>
  <c r="C32" i="11" s="1"/>
  <c r="D30" i="11"/>
  <c r="D31" i="11" s="1"/>
  <c r="D32" i="11" s="1"/>
  <c r="F30" i="11"/>
  <c r="G30" i="11"/>
  <c r="H30" i="11"/>
  <c r="D28" i="10"/>
  <c r="D29" i="10" s="1"/>
  <c r="D30" i="10" s="1"/>
  <c r="F20" i="10"/>
  <c r="F21" i="10" s="1"/>
  <c r="F22" i="10" s="1"/>
  <c r="D30" i="9"/>
  <c r="D29" i="9"/>
  <c r="D28" i="9"/>
  <c r="F20" i="9"/>
  <c r="F21" i="9" s="1"/>
  <c r="F22" i="9" s="1"/>
  <c r="D31" i="8"/>
  <c r="D32" i="8" s="1"/>
  <c r="C31" i="8"/>
  <c r="C32" i="8" s="1"/>
  <c r="B31" i="8"/>
  <c r="B32" i="8" s="1"/>
  <c r="F30" i="8"/>
  <c r="D30" i="8"/>
  <c r="C30" i="8"/>
  <c r="B30" i="8"/>
  <c r="H29" i="8"/>
  <c r="H30" i="8" s="1"/>
  <c r="G29" i="8"/>
  <c r="G30" i="8" s="1"/>
  <c r="F29" i="8"/>
  <c r="H28" i="8"/>
  <c r="G28" i="8"/>
  <c r="F28" i="8"/>
  <c r="J21" i="8"/>
  <c r="J22" i="8" s="1"/>
  <c r="L20" i="8"/>
  <c r="L21" i="8" s="1"/>
  <c r="L22" i="8" s="1"/>
  <c r="K20" i="8"/>
  <c r="K21" i="8" s="1"/>
  <c r="K22" i="8" s="1"/>
  <c r="J20" i="8"/>
  <c r="I37" i="5"/>
  <c r="I36" i="5"/>
  <c r="I35" i="5"/>
  <c r="E30" i="5"/>
  <c r="E29" i="5"/>
  <c r="E28" i="5" s="1"/>
  <c r="D28" i="5"/>
  <c r="C28" i="5"/>
  <c r="E27" i="5"/>
  <c r="E26" i="5"/>
  <c r="E25" i="5"/>
  <c r="D25" i="5"/>
  <c r="C25" i="5"/>
  <c r="E19" i="5"/>
  <c r="D19" i="5"/>
  <c r="D10" i="5"/>
  <c r="C10" i="5"/>
  <c r="C19" i="5" s="1"/>
  <c r="C30" i="7"/>
  <c r="C31" i="7" s="1"/>
  <c r="C32" i="7" s="1"/>
  <c r="B30" i="7"/>
  <c r="B31" i="7" s="1"/>
  <c r="B32" i="7" s="1"/>
  <c r="F28" i="7"/>
  <c r="F29" i="7" s="1"/>
  <c r="F30" i="7" s="1"/>
  <c r="E28" i="7"/>
  <c r="E29" i="7" s="1"/>
  <c r="E30" i="7" s="1"/>
  <c r="I20" i="7"/>
  <c r="I21" i="7" s="1"/>
  <c r="I22" i="7" s="1"/>
  <c r="H20" i="7"/>
  <c r="H21" i="7" s="1"/>
  <c r="H22" i="7" s="1"/>
  <c r="C31" i="6"/>
  <c r="C32" i="6" s="1"/>
  <c r="B31" i="6"/>
  <c r="B32" i="6" s="1"/>
  <c r="C30" i="6"/>
  <c r="B30" i="6"/>
  <c r="E29" i="6"/>
  <c r="E30" i="6" s="1"/>
  <c r="F28" i="6"/>
  <c r="F29" i="6" s="1"/>
  <c r="F30" i="6" s="1"/>
  <c r="E28" i="6"/>
  <c r="I22" i="6"/>
  <c r="I21" i="6"/>
  <c r="I20" i="6"/>
  <c r="H20" i="6"/>
  <c r="H21" i="6" s="1"/>
  <c r="H22" i="6" s="1"/>
  <c r="B32" i="1"/>
  <c r="B31" i="1"/>
  <c r="C30" i="1"/>
  <c r="C31" i="1" s="1"/>
  <c r="C32" i="1" s="1"/>
  <c r="B30" i="1"/>
  <c r="F28" i="1"/>
  <c r="F29" i="1" s="1"/>
  <c r="F30" i="1" s="1"/>
  <c r="E28" i="1"/>
  <c r="E29" i="1" s="1"/>
  <c r="E30" i="1" s="1"/>
  <c r="I21" i="1"/>
  <c r="I22" i="1" s="1"/>
  <c r="H21" i="1"/>
  <c r="H22" i="1" s="1"/>
  <c r="I20" i="1"/>
  <c r="H20" i="1"/>
  <c r="B29" i="2"/>
  <c r="B30" i="2" s="1"/>
  <c r="B31" i="2" s="1"/>
  <c r="D27" i="2"/>
  <c r="D28" i="2" s="1"/>
  <c r="D29" i="2" s="1"/>
  <c r="F19" i="2"/>
  <c r="F20" i="2" s="1"/>
  <c r="F21" i="2" s="1"/>
  <c r="B29" i="3"/>
  <c r="B30" i="3" s="1"/>
  <c r="B31" i="3" s="1"/>
  <c r="D27" i="3"/>
  <c r="D28" i="3" s="1"/>
  <c r="D29" i="3" s="1"/>
  <c r="F19" i="3"/>
  <c r="F20" i="3" s="1"/>
  <c r="F21" i="3" s="1"/>
  <c r="B29" i="4"/>
  <c r="B30" i="4" s="1"/>
  <c r="B31" i="4" s="1"/>
  <c r="D27" i="4"/>
  <c r="D28" i="4" s="1"/>
  <c r="D29" i="4" s="1"/>
  <c r="F19" i="4"/>
  <c r="F20" i="4" s="1"/>
  <c r="F21" i="4" s="1"/>
  <c r="F19" i="5" l="1"/>
</calcChain>
</file>

<file path=xl/sharedStrings.xml><?xml version="1.0" encoding="utf-8"?>
<sst xmlns="http://schemas.openxmlformats.org/spreadsheetml/2006/main" count="327" uniqueCount="64">
  <si>
    <t>GPT3.5-DIRECT</t>
  </si>
  <si>
    <t>EASY</t>
  </si>
  <si>
    <t>MEDIUM</t>
  </si>
  <si>
    <t>HARD</t>
  </si>
  <si>
    <t>NEG.</t>
  </si>
  <si>
    <t>POS.</t>
  </si>
  <si>
    <t>ACCURACY</t>
  </si>
  <si>
    <t>GPT3.5-COT</t>
  </si>
  <si>
    <t>GPT3.5-COT-1SHOT</t>
  </si>
  <si>
    <t>GPT3.5-COT-1SHOT-SOT</t>
  </si>
  <si>
    <t>origin</t>
  </si>
  <si>
    <t>feedback</t>
  </si>
  <si>
    <t>GPT4-COT-1SHOT-SOT</t>
  </si>
  <si>
    <t>CLAUDE-COT-1SHOT-SOT</t>
  </si>
  <si>
    <t>MEIDUM</t>
  </si>
  <si>
    <t>PROMPT STRATEGY GPT3.5</t>
  </si>
  <si>
    <t>ALL</t>
  </si>
  <si>
    <t>DIRECT</t>
  </si>
  <si>
    <t>COT</t>
  </si>
  <si>
    <t>COT-1SHOT</t>
  </si>
  <si>
    <t>COT-1SHOT-SOT</t>
  </si>
  <si>
    <t>DIFFERENT MODEL</t>
  </si>
  <si>
    <t>GPT-3.5</t>
  </si>
  <si>
    <t>GPT-4</t>
  </si>
  <si>
    <t>Claude2</t>
  </si>
  <si>
    <t>DIFFERENT SHOT</t>
  </si>
  <si>
    <t>1SHOT</t>
  </si>
  <si>
    <t>2SHOT</t>
  </si>
  <si>
    <t>3SHOT</t>
  </si>
  <si>
    <t>SCENE UPDATING</t>
  </si>
  <si>
    <t>MEDIUM(24-7)</t>
  </si>
  <si>
    <t>HARD(16)</t>
  </si>
  <si>
    <t>GPT3.5-3SHOT-UNION</t>
  </si>
  <si>
    <t>ACC.</t>
  </si>
  <si>
    <t>GPT3.5-3SHOT-DECOMPOSE</t>
  </si>
  <si>
    <t>BEST-PROMPT-MODEL-RESULT</t>
  </si>
  <si>
    <t>GPT4-3SHOT-SOT</t>
  </si>
  <si>
    <t>scene</t>
  </si>
  <si>
    <t>GPT3.5-COT-SHOT-SOT</t>
  </si>
  <si>
    <t>GPT3.5-COT-3SHOT-SOT-UNION-SCENE</t>
  </si>
  <si>
    <t>/</t>
  </si>
  <si>
    <t>GPT3.5-COT-3SHOT-SOT-DECOMPOSE-SCENE</t>
  </si>
  <si>
    <t>GPT4-COT-3SHOT-SOT-SCENE</t>
  </si>
  <si>
    <t>MEDIUM (FEEDBACK)</t>
  </si>
  <si>
    <t>HARD (ALL RIGHT)</t>
  </si>
  <si>
    <t>MEDIUM</t>
    <phoneticPr fontId="2" type="noConversion"/>
  </si>
  <si>
    <t>CLIP CLASSIFICATION ERROR SAMPLE</t>
  </si>
  <si>
    <t>hex</t>
  </si>
  <si>
    <t>warehouse</t>
  </si>
  <si>
    <t>stringer</t>
  </si>
  <si>
    <t>hand</t>
  </si>
  <si>
    <t>phillips</t>
  </si>
  <si>
    <t>slotted</t>
  </si>
  <si>
    <t>signalinterfaceboard</t>
  </si>
  <si>
    <t>battery</t>
  </si>
  <si>
    <t>framework</t>
  </si>
  <si>
    <t>origin(512)</t>
  </si>
  <si>
    <t>random_transform(256)</t>
  </si>
  <si>
    <t>PCA[-512:]</t>
  </si>
  <si>
    <t>PCA[-256:]</t>
  </si>
  <si>
    <t>PCA[-128:]</t>
  </si>
  <si>
    <t>PCA[:256]</t>
  </si>
  <si>
    <t>CLIP CLASSIFICATION ACCURCAY</t>
  </si>
  <si>
    <t>SIMILARITY GAP (DIFF_OTHER/DIFF_SELF)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</si>
</sst>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9" formatCode="0.000_ "/>
    <numFmt numFmtId="184" formatCode="0.000"/>
  </numFmts>
  <fonts count="9" x14ac:knownFonts="1">
    <font>
      <sz val="11"/>
      <color theme="1"/>
      <name val="宋体"/>
      <charset val="134"/>
      <scheme val="minor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sz val="11"/>
      <name val="Times New Roman"/>
      <family val="1"/>
    </font>
    <font>
      <b/>
      <sz val="11"/>
      <color theme="1"/>
      <name val="Times New Roman"/>
      <family val="1"/>
    </font>
    <font>
      <sz val="16"/>
      <color theme="1"/>
      <name val="Times New Roman"/>
      <family val="1"/>
    </font>
    <font>
      <sz val="11"/>
      <color rgb="FFFF0000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rgb="FF00B0F0"/>
      </left>
      <right/>
      <top style="medium">
        <color rgb="FF00B0F0"/>
      </top>
      <bottom/>
      <diagonal/>
    </border>
    <border>
      <left/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/>
      <top/>
      <bottom/>
      <diagonal/>
    </border>
    <border>
      <left/>
      <right style="medium">
        <color rgb="FF00B0F0"/>
      </right>
      <top/>
      <bottom/>
      <diagonal/>
    </border>
    <border>
      <left style="medium">
        <color rgb="FF00B0F0"/>
      </left>
      <right/>
      <top/>
      <bottom style="medium">
        <color rgb="FF00B0F0"/>
      </bottom>
      <diagonal/>
    </border>
    <border>
      <left/>
      <right style="medium">
        <color rgb="FF00B0F0"/>
      </right>
      <top/>
      <bottom style="medium">
        <color rgb="FF00B0F0"/>
      </bottom>
      <diagonal/>
    </border>
    <border>
      <left/>
      <right/>
      <top/>
      <bottom style="medium">
        <color rgb="FF00B0F0"/>
      </bottom>
      <diagonal/>
    </border>
    <border>
      <left style="medium">
        <color rgb="FF00B0F0"/>
      </left>
      <right/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 style="medium">
        <color rgb="FF00B0F0"/>
      </right>
      <top style="medium">
        <color rgb="FF00B0F0"/>
      </top>
      <bottom style="medium">
        <color rgb="FF00B0F0"/>
      </bottom>
      <diagonal/>
    </border>
    <border>
      <left/>
      <right/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 style="medium">
        <color rgb="FF00B0F0"/>
      </top>
      <bottom/>
      <diagonal/>
    </border>
    <border>
      <left style="medium">
        <color rgb="FF00B0F0"/>
      </left>
      <right style="medium">
        <color rgb="FF00B0F0"/>
      </right>
      <top/>
      <bottom/>
      <diagonal/>
    </border>
    <border>
      <left style="medium">
        <color rgb="FF00B0F0"/>
      </left>
      <right style="medium">
        <color rgb="FF00B0F0"/>
      </right>
      <top/>
      <bottom style="medium">
        <color rgb="FF00B0F0"/>
      </bottom>
      <diagonal/>
    </border>
  </borders>
  <cellStyleXfs count="1">
    <xf numFmtId="0" fontId="0" fillId="0" borderId="0">
      <alignment vertical="center"/>
    </xf>
  </cellStyleXfs>
  <cellXfs count="100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179" fontId="1" fillId="0" borderId="0" xfId="0" applyNumberFormat="1" applyFont="1" applyFill="1" applyAlignment="1">
      <alignment horizontal="center" vertical="center"/>
    </xf>
    <xf numFmtId="13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 applyAlignment="1">
      <alignment horizontal="center"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horizontal="center" vertical="center"/>
    </xf>
    <xf numFmtId="9" fontId="1" fillId="0" borderId="0" xfId="0" applyNumberFormat="1" applyFont="1" applyFill="1" applyAlignment="1">
      <alignment horizontal="center" vertical="center"/>
    </xf>
    <xf numFmtId="176" fontId="1" fillId="0" borderId="0" xfId="0" applyNumberFormat="1" applyFont="1" applyFill="1">
      <alignment vertical="center"/>
    </xf>
    <xf numFmtId="0" fontId="1" fillId="0" borderId="0" xfId="0" applyFont="1" applyBorder="1" applyAlignment="1">
      <alignment horizontal="center" vertical="center"/>
    </xf>
    <xf numFmtId="179" fontId="1" fillId="0" borderId="0" xfId="0" applyNumberFormat="1" applyFont="1" applyBorder="1" applyAlignment="1">
      <alignment horizontal="center" vertical="center"/>
    </xf>
    <xf numFmtId="179" fontId="4" fillId="0" borderId="0" xfId="0" applyNumberFormat="1" applyFont="1" applyBorder="1" applyAlignment="1">
      <alignment horizontal="center" vertical="center"/>
    </xf>
    <xf numFmtId="0" fontId="1" fillId="0" borderId="0" xfId="0" applyFont="1" applyBorder="1">
      <alignment vertical="center"/>
    </xf>
    <xf numFmtId="0" fontId="7" fillId="0" borderId="0" xfId="0" applyNumberFormat="1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horizontal="center" vertical="center"/>
    </xf>
    <xf numFmtId="184" fontId="7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79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179" fontId="1" fillId="0" borderId="6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9" fontId="1" fillId="0" borderId="2" xfId="0" applyNumberFormat="1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179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179" fontId="1" fillId="0" borderId="11" xfId="0" applyNumberFormat="1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3" fontId="1" fillId="0" borderId="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76" fontId="1" fillId="0" borderId="0" xfId="0" applyNumberFormat="1" applyFont="1" applyFill="1" applyBorder="1" applyAlignment="1">
      <alignment horizontal="center" vertical="center"/>
    </xf>
    <xf numFmtId="176" fontId="1" fillId="0" borderId="4" xfId="0" applyNumberFormat="1" applyFont="1" applyFill="1" applyBorder="1" applyAlignment="1">
      <alignment horizontal="center" vertical="center"/>
    </xf>
    <xf numFmtId="176" fontId="1" fillId="0" borderId="7" xfId="0" applyNumberFormat="1" applyFont="1" applyFill="1" applyBorder="1" applyAlignment="1">
      <alignment horizontal="center" vertical="center"/>
    </xf>
    <xf numFmtId="176" fontId="1" fillId="0" borderId="6" xfId="0" applyNumberFormat="1" applyFont="1" applyFill="1" applyBorder="1" applyAlignment="1">
      <alignment horizontal="center" vertical="center"/>
    </xf>
    <xf numFmtId="0" fontId="1" fillId="0" borderId="4" xfId="0" applyFont="1" applyFill="1" applyBorder="1">
      <alignment vertical="center"/>
    </xf>
    <xf numFmtId="176" fontId="1" fillId="0" borderId="11" xfId="0" applyNumberFormat="1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79" fontId="1" fillId="0" borderId="4" xfId="0" applyNumberFormat="1" applyFont="1" applyBorder="1" applyAlignment="1">
      <alignment horizontal="center" vertical="center"/>
    </xf>
    <xf numFmtId="179" fontId="4" fillId="0" borderId="7" xfId="0" applyNumberFormat="1" applyFont="1" applyBorder="1" applyAlignment="1">
      <alignment horizontal="center" vertical="center"/>
    </xf>
    <xf numFmtId="179" fontId="4" fillId="0" borderId="6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79" fontId="4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79" fontId="1" fillId="0" borderId="7" xfId="0" applyNumberFormat="1" applyFont="1" applyBorder="1" applyAlignment="1">
      <alignment horizontal="center" vertical="center"/>
    </xf>
    <xf numFmtId="179" fontId="1" fillId="0" borderId="6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79" fontId="1" fillId="0" borderId="3" xfId="0" applyNumberFormat="1" applyFont="1" applyBorder="1" applyAlignment="1">
      <alignment horizontal="center" vertical="center"/>
    </xf>
    <xf numFmtId="179" fontId="1" fillId="0" borderId="5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179" fontId="1" fillId="0" borderId="8" xfId="0" applyNumberFormat="1" applyFont="1" applyBorder="1" applyAlignment="1">
      <alignment horizontal="center" vertical="center"/>
    </xf>
    <xf numFmtId="179" fontId="1" fillId="0" borderId="9" xfId="0" applyNumberFormat="1" applyFont="1" applyBorder="1" applyAlignment="1">
      <alignment horizontal="center" vertical="center"/>
    </xf>
    <xf numFmtId="179" fontId="1" fillId="0" borderId="10" xfId="0" applyNumberFormat="1" applyFont="1" applyBorder="1" applyAlignment="1">
      <alignment horizontal="center" vertical="center"/>
    </xf>
    <xf numFmtId="179" fontId="1" fillId="0" borderId="1" xfId="0" applyNumberFormat="1" applyFont="1" applyBorder="1" applyAlignment="1">
      <alignment horizontal="center" vertical="center"/>
    </xf>
    <xf numFmtId="179" fontId="1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7" fillId="0" borderId="4" xfId="0" applyNumberFormat="1" applyFont="1" applyFill="1" applyBorder="1" applyAlignment="1" applyProtection="1">
      <alignment horizontal="center" vertical="center"/>
    </xf>
    <xf numFmtId="0" fontId="7" fillId="0" borderId="7" xfId="0" applyNumberFormat="1" applyFont="1" applyFill="1" applyBorder="1" applyAlignment="1" applyProtection="1">
      <alignment horizontal="center" vertical="center"/>
    </xf>
    <xf numFmtId="0" fontId="7" fillId="0" borderId="6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7" fillId="0" borderId="12" xfId="0" applyNumberFormat="1" applyFont="1" applyFill="1" applyBorder="1" applyAlignment="1" applyProtection="1">
      <alignment horizontal="center" vertical="center"/>
    </xf>
    <xf numFmtId="0" fontId="7" fillId="0" borderId="13" xfId="0" applyNumberFormat="1" applyFont="1" applyFill="1" applyBorder="1" applyAlignment="1" applyProtection="1">
      <alignment horizontal="center" vertical="center"/>
    </xf>
    <xf numFmtId="0" fontId="7" fillId="0" borderId="14" xfId="0" applyNumberFormat="1" applyFont="1" applyFill="1" applyBorder="1" applyAlignment="1" applyProtection="1">
      <alignment horizontal="center" vertical="center"/>
    </xf>
    <xf numFmtId="0" fontId="7" fillId="0" borderId="8" xfId="0" applyNumberFormat="1" applyFont="1" applyFill="1" applyBorder="1" applyAlignment="1" applyProtection="1">
      <alignment horizontal="center" vertical="center"/>
    </xf>
    <xf numFmtId="0" fontId="7" fillId="0" borderId="9" xfId="0" applyNumberFormat="1" applyFont="1" applyFill="1" applyBorder="1" applyAlignment="1" applyProtection="1">
      <alignment horizontal="center" vertical="center"/>
    </xf>
    <xf numFmtId="0" fontId="7" fillId="0" borderId="10" xfId="0" applyNumberFormat="1" applyFont="1" applyFill="1" applyBorder="1" applyAlignment="1" applyProtection="1">
      <alignment horizontal="center" vertical="center"/>
    </xf>
    <xf numFmtId="0" fontId="8" fillId="0" borderId="4" xfId="0" applyNumberFormat="1" applyFont="1" applyFill="1" applyBorder="1" applyAlignment="1" applyProtection="1">
      <alignment horizontal="center" vertical="center"/>
    </xf>
    <xf numFmtId="184" fontId="7" fillId="0" borderId="4" xfId="0" applyNumberFormat="1" applyFont="1" applyFill="1" applyBorder="1" applyAlignment="1" applyProtection="1">
      <alignment horizontal="center" vertical="center"/>
    </xf>
    <xf numFmtId="184" fontId="7" fillId="0" borderId="7" xfId="0" applyNumberFormat="1" applyFont="1" applyFill="1" applyBorder="1" applyAlignment="1" applyProtection="1">
      <alignment horizontal="center" vertical="center"/>
    </xf>
    <xf numFmtId="184" fontId="7" fillId="0" borderId="6" xfId="0" applyNumberFormat="1" applyFont="1" applyFill="1" applyBorder="1" applyAlignment="1" applyProtection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3"/>
  <sheetViews>
    <sheetView topLeftCell="A9" zoomScale="145" zoomScaleNormal="145" workbookViewId="0">
      <selection activeCell="F21" sqref="F21"/>
    </sheetView>
  </sheetViews>
  <sheetFormatPr defaultColWidth="9.125" defaultRowHeight="15" x14ac:dyDescent="0.15"/>
  <cols>
    <col min="1" max="8" width="12.625" style="1" customWidth="1"/>
    <col min="9" max="16384" width="9.125" style="1"/>
  </cols>
  <sheetData>
    <row r="1" spans="1:9" ht="15.75" thickBot="1" x14ac:dyDescent="0.2">
      <c r="A1" s="28" t="s">
        <v>0</v>
      </c>
      <c r="B1" s="29"/>
      <c r="C1" s="29"/>
      <c r="D1" s="29"/>
      <c r="E1" s="29"/>
      <c r="F1" s="30"/>
      <c r="G1" s="20"/>
      <c r="H1" s="20"/>
      <c r="I1" s="20"/>
    </row>
    <row r="2" spans="1:9" ht="15.75" thickBot="1" x14ac:dyDescent="0.2">
      <c r="A2" s="28" t="s">
        <v>1</v>
      </c>
      <c r="B2" s="30"/>
      <c r="C2" s="28" t="s">
        <v>2</v>
      </c>
      <c r="D2" s="30"/>
      <c r="E2" s="28" t="s">
        <v>3</v>
      </c>
      <c r="F2" s="30"/>
      <c r="I2" s="20"/>
    </row>
    <row r="3" spans="1:9" x14ac:dyDescent="0.15">
      <c r="A3" s="23">
        <v>1</v>
      </c>
      <c r="B3" s="24"/>
      <c r="C3" s="23">
        <v>1</v>
      </c>
      <c r="D3" s="24">
        <v>1</v>
      </c>
      <c r="E3" s="23">
        <v>1</v>
      </c>
      <c r="F3" s="24">
        <v>1</v>
      </c>
    </row>
    <row r="4" spans="1:9" x14ac:dyDescent="0.15">
      <c r="A4" s="23">
        <v>2</v>
      </c>
      <c r="B4" s="24"/>
      <c r="C4" s="23">
        <v>2</v>
      </c>
      <c r="D4" s="24">
        <v>1</v>
      </c>
      <c r="E4" s="23">
        <v>2</v>
      </c>
      <c r="F4" s="24">
        <v>1</v>
      </c>
    </row>
    <row r="5" spans="1:9" x14ac:dyDescent="0.15">
      <c r="A5" s="23">
        <v>3</v>
      </c>
      <c r="B5" s="24">
        <v>1</v>
      </c>
      <c r="C5" s="23">
        <v>3</v>
      </c>
      <c r="D5" s="24">
        <v>1</v>
      </c>
      <c r="E5" s="23">
        <v>3</v>
      </c>
      <c r="F5" s="24">
        <v>1</v>
      </c>
    </row>
    <row r="6" spans="1:9" x14ac:dyDescent="0.15">
      <c r="A6" s="23">
        <v>4</v>
      </c>
      <c r="B6" s="24"/>
      <c r="C6" s="23">
        <v>4</v>
      </c>
      <c r="D6" s="24">
        <v>1</v>
      </c>
      <c r="E6" s="23">
        <v>4</v>
      </c>
      <c r="F6" s="24">
        <v>1</v>
      </c>
    </row>
    <row r="7" spans="1:9" x14ac:dyDescent="0.15">
      <c r="A7" s="23">
        <v>5</v>
      </c>
      <c r="B7" s="24">
        <v>1</v>
      </c>
      <c r="C7" s="23">
        <v>5</v>
      </c>
      <c r="D7" s="24">
        <v>1</v>
      </c>
      <c r="E7" s="23">
        <v>5</v>
      </c>
      <c r="F7" s="24">
        <v>1</v>
      </c>
    </row>
    <row r="8" spans="1:9" x14ac:dyDescent="0.15">
      <c r="A8" s="23">
        <v>6</v>
      </c>
      <c r="B8" s="24"/>
      <c r="C8" s="23">
        <v>6</v>
      </c>
      <c r="D8" s="24">
        <v>1</v>
      </c>
      <c r="E8" s="23">
        <v>6</v>
      </c>
      <c r="F8" s="24">
        <v>1</v>
      </c>
    </row>
    <row r="9" spans="1:9" x14ac:dyDescent="0.15">
      <c r="A9" s="23">
        <v>7</v>
      </c>
      <c r="B9" s="24"/>
      <c r="C9" s="23">
        <v>7</v>
      </c>
      <c r="D9" s="24">
        <v>1</v>
      </c>
      <c r="E9" s="23">
        <v>7</v>
      </c>
      <c r="F9" s="24">
        <v>1</v>
      </c>
    </row>
    <row r="10" spans="1:9" x14ac:dyDescent="0.15">
      <c r="A10" s="23">
        <v>8</v>
      </c>
      <c r="B10" s="24"/>
      <c r="C10" s="23">
        <v>8</v>
      </c>
      <c r="D10" s="24">
        <v>1</v>
      </c>
      <c r="E10" s="23">
        <v>8</v>
      </c>
      <c r="F10" s="24">
        <v>1</v>
      </c>
    </row>
    <row r="11" spans="1:9" x14ac:dyDescent="0.15">
      <c r="A11" s="23">
        <v>9</v>
      </c>
      <c r="B11" s="24">
        <v>1</v>
      </c>
      <c r="C11" s="23">
        <v>9</v>
      </c>
      <c r="D11" s="24">
        <v>1</v>
      </c>
      <c r="E11" s="23">
        <v>9</v>
      </c>
      <c r="F11" s="24">
        <v>1</v>
      </c>
    </row>
    <row r="12" spans="1:9" x14ac:dyDescent="0.15">
      <c r="A12" s="23">
        <v>10</v>
      </c>
      <c r="B12" s="24">
        <v>1</v>
      </c>
      <c r="C12" s="23">
        <v>10</v>
      </c>
      <c r="D12" s="24">
        <v>1</v>
      </c>
      <c r="E12" s="23">
        <v>10</v>
      </c>
      <c r="F12" s="24">
        <v>1</v>
      </c>
    </row>
    <row r="13" spans="1:9" x14ac:dyDescent="0.15">
      <c r="A13" s="23">
        <v>11</v>
      </c>
      <c r="B13" s="24"/>
      <c r="C13" s="23">
        <v>11</v>
      </c>
      <c r="D13" s="24">
        <v>1</v>
      </c>
      <c r="E13" s="23">
        <v>11</v>
      </c>
      <c r="F13" s="24">
        <v>1</v>
      </c>
    </row>
    <row r="14" spans="1:9" x14ac:dyDescent="0.15">
      <c r="A14" s="23">
        <v>12</v>
      </c>
      <c r="B14" s="24">
        <v>1</v>
      </c>
      <c r="C14" s="23">
        <v>12</v>
      </c>
      <c r="D14" s="24">
        <v>1</v>
      </c>
      <c r="E14" s="23">
        <v>12</v>
      </c>
      <c r="F14" s="24">
        <v>1</v>
      </c>
    </row>
    <row r="15" spans="1:9" x14ac:dyDescent="0.15">
      <c r="A15" s="23">
        <v>13</v>
      </c>
      <c r="B15" s="24"/>
      <c r="C15" s="23">
        <v>13</v>
      </c>
      <c r="D15" s="24">
        <v>1</v>
      </c>
      <c r="E15" s="23">
        <v>13</v>
      </c>
      <c r="F15" s="24">
        <v>1</v>
      </c>
    </row>
    <row r="16" spans="1:9" x14ac:dyDescent="0.15">
      <c r="A16" s="23">
        <v>14</v>
      </c>
      <c r="B16" s="24"/>
      <c r="C16" s="23">
        <v>14</v>
      </c>
      <c r="D16" s="24">
        <v>1</v>
      </c>
      <c r="E16" s="23">
        <v>14</v>
      </c>
      <c r="F16" s="24">
        <v>1</v>
      </c>
    </row>
    <row r="17" spans="1:6" x14ac:dyDescent="0.15">
      <c r="A17" s="23">
        <v>15</v>
      </c>
      <c r="B17" s="24">
        <v>1</v>
      </c>
      <c r="C17" s="23">
        <v>15</v>
      </c>
      <c r="D17" s="24">
        <v>1</v>
      </c>
      <c r="E17" s="23">
        <v>15</v>
      </c>
      <c r="F17" s="24">
        <v>1</v>
      </c>
    </row>
    <row r="18" spans="1:6" ht="15.75" thickBot="1" x14ac:dyDescent="0.2">
      <c r="A18" s="23">
        <v>16</v>
      </c>
      <c r="B18" s="24">
        <v>1</v>
      </c>
      <c r="C18" s="23">
        <v>16</v>
      </c>
      <c r="D18" s="24">
        <v>1</v>
      </c>
      <c r="E18" s="23">
        <v>16</v>
      </c>
      <c r="F18" s="24">
        <v>1</v>
      </c>
    </row>
    <row r="19" spans="1:6" x14ac:dyDescent="0.15">
      <c r="A19" s="23">
        <v>17</v>
      </c>
      <c r="B19" s="24">
        <v>1</v>
      </c>
      <c r="C19" s="23">
        <v>17</v>
      </c>
      <c r="D19" s="24">
        <v>1</v>
      </c>
      <c r="E19" s="40" t="s">
        <v>4</v>
      </c>
      <c r="F19" s="32">
        <f>SUM(F3:F18)</f>
        <v>16</v>
      </c>
    </row>
    <row r="20" spans="1:6" x14ac:dyDescent="0.15">
      <c r="A20" s="23">
        <v>18</v>
      </c>
      <c r="B20" s="24">
        <v>1</v>
      </c>
      <c r="C20" s="23">
        <v>18</v>
      </c>
      <c r="D20" s="24">
        <v>1</v>
      </c>
      <c r="E20" s="38" t="s">
        <v>5</v>
      </c>
      <c r="F20" s="25">
        <f>16-F19</f>
        <v>0</v>
      </c>
    </row>
    <row r="21" spans="1:6" ht="15.75" thickBot="1" x14ac:dyDescent="0.2">
      <c r="A21" s="23">
        <v>19</v>
      </c>
      <c r="B21" s="24">
        <v>1</v>
      </c>
      <c r="C21" s="23">
        <v>19</v>
      </c>
      <c r="D21" s="24">
        <v>1</v>
      </c>
      <c r="E21" s="39" t="s">
        <v>33</v>
      </c>
      <c r="F21" s="27">
        <f>F20/16</f>
        <v>0</v>
      </c>
    </row>
    <row r="22" spans="1:6" x14ac:dyDescent="0.15">
      <c r="A22" s="23">
        <v>20</v>
      </c>
      <c r="B22" s="24">
        <v>1</v>
      </c>
      <c r="C22" s="23">
        <v>20</v>
      </c>
      <c r="D22" s="24">
        <v>1</v>
      </c>
    </row>
    <row r="23" spans="1:6" x14ac:dyDescent="0.15">
      <c r="A23" s="23">
        <v>21</v>
      </c>
      <c r="B23" s="24">
        <v>1</v>
      </c>
      <c r="C23" s="23">
        <v>21</v>
      </c>
      <c r="D23" s="24">
        <v>1</v>
      </c>
    </row>
    <row r="24" spans="1:6" x14ac:dyDescent="0.15">
      <c r="A24" s="23">
        <v>22</v>
      </c>
      <c r="B24" s="24">
        <v>1</v>
      </c>
      <c r="C24" s="23">
        <v>22</v>
      </c>
      <c r="D24" s="24">
        <v>1</v>
      </c>
    </row>
    <row r="25" spans="1:6" x14ac:dyDescent="0.15">
      <c r="A25" s="23">
        <v>23</v>
      </c>
      <c r="B25" s="24">
        <v>1</v>
      </c>
      <c r="C25" s="23">
        <v>23</v>
      </c>
      <c r="D25" s="24">
        <v>1</v>
      </c>
    </row>
    <row r="26" spans="1:6" ht="15.75" thickBot="1" x14ac:dyDescent="0.2">
      <c r="A26" s="23">
        <v>24</v>
      </c>
      <c r="B26" s="24">
        <v>1</v>
      </c>
      <c r="C26" s="23">
        <v>24</v>
      </c>
      <c r="D26" s="24">
        <v>1</v>
      </c>
    </row>
    <row r="27" spans="1:6" x14ac:dyDescent="0.15">
      <c r="A27" s="23">
        <v>25</v>
      </c>
      <c r="B27" s="24">
        <v>1</v>
      </c>
      <c r="C27" s="40" t="s">
        <v>4</v>
      </c>
      <c r="D27" s="32">
        <f>SUM(D3:D26)</f>
        <v>24</v>
      </c>
    </row>
    <row r="28" spans="1:6" ht="15.75" thickBot="1" x14ac:dyDescent="0.2">
      <c r="A28" s="23">
        <v>26</v>
      </c>
      <c r="B28" s="24">
        <v>1</v>
      </c>
      <c r="C28" s="38" t="s">
        <v>5</v>
      </c>
      <c r="D28" s="25">
        <f>24-D27</f>
        <v>0</v>
      </c>
    </row>
    <row r="29" spans="1:6" ht="15.75" thickBot="1" x14ac:dyDescent="0.2">
      <c r="A29" s="40" t="s">
        <v>4</v>
      </c>
      <c r="B29" s="32">
        <f>SUM(B3:B28)</f>
        <v>17</v>
      </c>
      <c r="C29" s="39" t="s">
        <v>33</v>
      </c>
      <c r="D29" s="27">
        <f>D28/24</f>
        <v>0</v>
      </c>
    </row>
    <row r="30" spans="1:6" x14ac:dyDescent="0.15">
      <c r="A30" s="38" t="s">
        <v>5</v>
      </c>
      <c r="B30" s="25">
        <f>26-B29</f>
        <v>9</v>
      </c>
      <c r="E30" s="3"/>
    </row>
    <row r="31" spans="1:6" ht="15.75" thickBot="1" x14ac:dyDescent="0.2">
      <c r="A31" s="39" t="s">
        <v>33</v>
      </c>
      <c r="B31" s="27">
        <f>B30/26</f>
        <v>0.34615384615384615</v>
      </c>
      <c r="C31" s="4"/>
      <c r="E31" s="3"/>
    </row>
    <row r="32" spans="1:6" x14ac:dyDescent="0.15">
      <c r="C32" s="4"/>
    </row>
    <row r="33" spans="3:3" x14ac:dyDescent="0.15">
      <c r="C33" s="4"/>
    </row>
  </sheetData>
  <mergeCells count="4">
    <mergeCell ref="A2:B2"/>
    <mergeCell ref="C2:D2"/>
    <mergeCell ref="E2:F2"/>
    <mergeCell ref="A1:F1"/>
  </mergeCells>
  <phoneticPr fontId="2" type="noConversion"/>
  <pageMargins left="0.75" right="0.75" top="1" bottom="1" header="0.5" footer="0.5"/>
  <pageSetup paperSize="9" fitToWidth="0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34"/>
  <sheetViews>
    <sheetView zoomScaleNormal="100" workbookViewId="0">
      <selection sqref="A1:L32"/>
    </sheetView>
  </sheetViews>
  <sheetFormatPr defaultColWidth="9.125" defaultRowHeight="15" x14ac:dyDescent="0.15"/>
  <cols>
    <col min="1" max="12" width="6.625" style="5" customWidth="1"/>
    <col min="13" max="16384" width="9.125" style="5"/>
  </cols>
  <sheetData>
    <row r="1" spans="1:12" ht="15.75" thickBot="1" x14ac:dyDescent="0.2">
      <c r="A1" s="28" t="s">
        <v>42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x14ac:dyDescent="0.15">
      <c r="A2" s="21" t="s">
        <v>1</v>
      </c>
      <c r="B2" s="33"/>
      <c r="C2" s="33"/>
      <c r="D2" s="22"/>
      <c r="E2" s="21" t="s">
        <v>43</v>
      </c>
      <c r="F2" s="33"/>
      <c r="G2" s="33"/>
      <c r="H2" s="22"/>
      <c r="I2" s="21" t="s">
        <v>44</v>
      </c>
      <c r="J2" s="33"/>
      <c r="K2" s="33"/>
      <c r="L2" s="22"/>
    </row>
    <row r="3" spans="1:12" ht="15.75" thickBot="1" x14ac:dyDescent="0.2">
      <c r="A3" s="26"/>
      <c r="B3" s="35" t="s">
        <v>10</v>
      </c>
      <c r="C3" s="35" t="s">
        <v>11</v>
      </c>
      <c r="D3" s="36" t="s">
        <v>37</v>
      </c>
      <c r="E3" s="26"/>
      <c r="F3" s="35" t="s">
        <v>10</v>
      </c>
      <c r="G3" s="35" t="s">
        <v>11</v>
      </c>
      <c r="H3" s="36" t="s">
        <v>37</v>
      </c>
      <c r="I3" s="26"/>
      <c r="J3" s="35" t="s">
        <v>10</v>
      </c>
      <c r="K3" s="35" t="s">
        <v>11</v>
      </c>
      <c r="L3" s="36" t="s">
        <v>37</v>
      </c>
    </row>
    <row r="4" spans="1:12" x14ac:dyDescent="0.15">
      <c r="A4" s="23">
        <v>1</v>
      </c>
      <c r="B4" s="16"/>
      <c r="C4" s="16"/>
      <c r="D4" s="24"/>
      <c r="E4" s="23">
        <v>1</v>
      </c>
      <c r="F4" s="16"/>
      <c r="G4" s="16"/>
      <c r="H4" s="24"/>
      <c r="I4" s="23">
        <v>1</v>
      </c>
      <c r="J4" s="45"/>
      <c r="K4" s="16"/>
      <c r="L4" s="50"/>
    </row>
    <row r="5" spans="1:12" x14ac:dyDescent="0.15">
      <c r="A5" s="23">
        <v>2</v>
      </c>
      <c r="B5" s="16"/>
      <c r="C5" s="16"/>
      <c r="D5" s="24"/>
      <c r="E5" s="23">
        <v>2</v>
      </c>
      <c r="F5" s="16"/>
      <c r="G5" s="16"/>
      <c r="H5" s="24"/>
      <c r="I5" s="23">
        <v>2</v>
      </c>
      <c r="J5" s="16"/>
      <c r="K5" s="16"/>
      <c r="L5" s="50"/>
    </row>
    <row r="6" spans="1:12" x14ac:dyDescent="0.15">
      <c r="A6" s="23">
        <v>3</v>
      </c>
      <c r="B6" s="16"/>
      <c r="C6" s="16"/>
      <c r="D6" s="24"/>
      <c r="E6" s="23">
        <v>3</v>
      </c>
      <c r="F6" s="16"/>
      <c r="G6" s="16"/>
      <c r="H6" s="24"/>
      <c r="I6" s="23">
        <v>3</v>
      </c>
      <c r="J6" s="16"/>
      <c r="K6" s="16"/>
      <c r="L6" s="50"/>
    </row>
    <row r="7" spans="1:12" x14ac:dyDescent="0.15">
      <c r="A7" s="23">
        <v>4</v>
      </c>
      <c r="B7" s="16"/>
      <c r="C7" s="16"/>
      <c r="D7" s="24"/>
      <c r="E7" s="23">
        <v>4</v>
      </c>
      <c r="F7" s="16"/>
      <c r="G7" s="16"/>
      <c r="H7" s="24"/>
      <c r="I7" s="23">
        <v>4</v>
      </c>
      <c r="J7" s="16"/>
      <c r="K7" s="16"/>
      <c r="L7" s="50"/>
    </row>
    <row r="8" spans="1:12" x14ac:dyDescent="0.15">
      <c r="A8" s="23">
        <v>5</v>
      </c>
      <c r="B8" s="16"/>
      <c r="C8" s="16"/>
      <c r="D8" s="24"/>
      <c r="E8" s="23">
        <v>5</v>
      </c>
      <c r="F8" s="16"/>
      <c r="G8" s="16"/>
      <c r="H8" s="24"/>
      <c r="I8" s="23">
        <v>5</v>
      </c>
      <c r="J8" s="16"/>
      <c r="K8" s="16"/>
      <c r="L8" s="50"/>
    </row>
    <row r="9" spans="1:12" x14ac:dyDescent="0.15">
      <c r="A9" s="23">
        <v>6</v>
      </c>
      <c r="B9" s="16"/>
      <c r="C9" s="16"/>
      <c r="D9" s="24"/>
      <c r="E9" s="23">
        <v>6</v>
      </c>
      <c r="F9" s="16"/>
      <c r="G9" s="16"/>
      <c r="H9" s="24"/>
      <c r="I9" s="23">
        <v>6</v>
      </c>
      <c r="J9" s="16"/>
      <c r="K9" s="16"/>
      <c r="L9" s="50"/>
    </row>
    <row r="10" spans="1:12" x14ac:dyDescent="0.15">
      <c r="A10" s="23">
        <v>7</v>
      </c>
      <c r="B10" s="16"/>
      <c r="C10" s="16"/>
      <c r="D10" s="24"/>
      <c r="E10" s="23">
        <v>7</v>
      </c>
      <c r="F10" s="16"/>
      <c r="G10" s="16"/>
      <c r="H10" s="24"/>
      <c r="I10" s="23">
        <v>7</v>
      </c>
      <c r="J10" s="16"/>
      <c r="K10" s="16"/>
      <c r="L10" s="50"/>
    </row>
    <row r="11" spans="1:12" x14ac:dyDescent="0.15">
      <c r="A11" s="23">
        <v>8</v>
      </c>
      <c r="B11" s="16">
        <v>1</v>
      </c>
      <c r="C11" s="16">
        <v>1</v>
      </c>
      <c r="D11" s="24"/>
      <c r="E11" s="23">
        <v>8</v>
      </c>
      <c r="F11" s="16"/>
      <c r="G11" s="16"/>
      <c r="H11" s="24"/>
      <c r="I11" s="23">
        <v>8</v>
      </c>
      <c r="J11" s="16"/>
      <c r="K11" s="16"/>
      <c r="L11" s="50"/>
    </row>
    <row r="12" spans="1:12" x14ac:dyDescent="0.15">
      <c r="A12" s="23">
        <v>9</v>
      </c>
      <c r="B12" s="16"/>
      <c r="C12" s="16"/>
      <c r="D12" s="24"/>
      <c r="E12" s="23">
        <v>9</v>
      </c>
      <c r="F12" s="16"/>
      <c r="G12" s="16"/>
      <c r="H12" s="24"/>
      <c r="I12" s="23">
        <v>9</v>
      </c>
      <c r="J12" s="16"/>
      <c r="K12" s="16"/>
      <c r="L12" s="50"/>
    </row>
    <row r="13" spans="1:12" x14ac:dyDescent="0.15">
      <c r="A13" s="23">
        <v>10</v>
      </c>
      <c r="B13" s="16"/>
      <c r="C13" s="16"/>
      <c r="D13" s="24"/>
      <c r="E13" s="23">
        <v>10</v>
      </c>
      <c r="F13" s="16"/>
      <c r="G13" s="16"/>
      <c r="H13" s="24"/>
      <c r="I13" s="23">
        <v>10</v>
      </c>
      <c r="J13" s="16"/>
      <c r="K13" s="16"/>
      <c r="L13" s="50"/>
    </row>
    <row r="14" spans="1:12" x14ac:dyDescent="0.15">
      <c r="A14" s="23">
        <v>11</v>
      </c>
      <c r="B14" s="16"/>
      <c r="C14" s="16"/>
      <c r="D14" s="24"/>
      <c r="E14" s="23">
        <v>11</v>
      </c>
      <c r="F14" s="16"/>
      <c r="G14" s="16"/>
      <c r="H14" s="24"/>
      <c r="I14" s="23">
        <v>11</v>
      </c>
      <c r="J14" s="16"/>
      <c r="K14" s="16"/>
      <c r="L14" s="50"/>
    </row>
    <row r="15" spans="1:12" x14ac:dyDescent="0.15">
      <c r="A15" s="23">
        <v>12</v>
      </c>
      <c r="B15" s="16"/>
      <c r="C15" s="16"/>
      <c r="D15" s="24"/>
      <c r="E15" s="23">
        <v>12</v>
      </c>
      <c r="F15" s="16"/>
      <c r="G15" s="16"/>
      <c r="H15" s="24"/>
      <c r="I15" s="23">
        <v>12</v>
      </c>
      <c r="J15" s="16"/>
      <c r="K15" s="16"/>
      <c r="L15" s="50"/>
    </row>
    <row r="16" spans="1:12" x14ac:dyDescent="0.15">
      <c r="A16" s="23">
        <v>13</v>
      </c>
      <c r="B16" s="16"/>
      <c r="C16" s="16"/>
      <c r="D16" s="24"/>
      <c r="E16" s="23">
        <v>13</v>
      </c>
      <c r="F16" s="16"/>
      <c r="G16" s="16"/>
      <c r="H16" s="24"/>
      <c r="I16" s="23">
        <v>13</v>
      </c>
      <c r="J16" s="16"/>
      <c r="K16" s="16"/>
      <c r="L16" s="50"/>
    </row>
    <row r="17" spans="1:12" x14ac:dyDescent="0.15">
      <c r="A17" s="23">
        <v>14</v>
      </c>
      <c r="B17" s="16"/>
      <c r="C17" s="16"/>
      <c r="D17" s="24"/>
      <c r="E17" s="23">
        <v>14</v>
      </c>
      <c r="F17" s="16"/>
      <c r="G17" s="16"/>
      <c r="H17" s="24"/>
      <c r="I17" s="23">
        <v>14</v>
      </c>
      <c r="J17" s="16"/>
      <c r="K17" s="16"/>
      <c r="L17" s="50"/>
    </row>
    <row r="18" spans="1:12" x14ac:dyDescent="0.15">
      <c r="A18" s="23">
        <v>15</v>
      </c>
      <c r="B18" s="16"/>
      <c r="C18" s="16"/>
      <c r="D18" s="24"/>
      <c r="E18" s="23">
        <v>15</v>
      </c>
      <c r="F18" s="16"/>
      <c r="G18" s="16"/>
      <c r="H18" s="24"/>
      <c r="I18" s="23">
        <v>15</v>
      </c>
      <c r="J18" s="16"/>
      <c r="K18" s="16"/>
      <c r="L18" s="50"/>
    </row>
    <row r="19" spans="1:12" ht="15.75" thickBot="1" x14ac:dyDescent="0.2">
      <c r="A19" s="23">
        <v>16</v>
      </c>
      <c r="B19" s="16"/>
      <c r="C19" s="16"/>
      <c r="D19" s="24"/>
      <c r="E19" s="23">
        <v>16</v>
      </c>
      <c r="F19" s="16"/>
      <c r="G19" s="16"/>
      <c r="H19" s="24"/>
      <c r="I19" s="23">
        <v>16</v>
      </c>
      <c r="J19" s="16"/>
      <c r="K19" s="16"/>
      <c r="L19" s="50"/>
    </row>
    <row r="20" spans="1:12" x14ac:dyDescent="0.15">
      <c r="A20" s="23">
        <v>17</v>
      </c>
      <c r="B20" s="16"/>
      <c r="C20" s="16"/>
      <c r="D20" s="24"/>
      <c r="E20" s="23">
        <v>17</v>
      </c>
      <c r="F20" s="16"/>
      <c r="G20" s="16"/>
      <c r="H20" s="24"/>
      <c r="I20" s="40" t="s">
        <v>4</v>
      </c>
      <c r="J20" s="51">
        <f>SUM(J4:J19)</f>
        <v>0</v>
      </c>
      <c r="K20" s="51">
        <f>SUM(K4:K19)</f>
        <v>0</v>
      </c>
      <c r="L20" s="52">
        <f>SUM(L4:L19)</f>
        <v>0</v>
      </c>
    </row>
    <row r="21" spans="1:12" x14ac:dyDescent="0.15">
      <c r="A21" s="23">
        <v>18</v>
      </c>
      <c r="B21" s="16"/>
      <c r="C21" s="16"/>
      <c r="D21" s="24"/>
      <c r="E21" s="23">
        <v>18</v>
      </c>
      <c r="F21" s="16"/>
      <c r="G21" s="16"/>
      <c r="H21" s="24"/>
      <c r="I21" s="38" t="s">
        <v>5</v>
      </c>
      <c r="J21" s="46">
        <f>16-J20</f>
        <v>16</v>
      </c>
      <c r="K21" s="46">
        <f>16-K20</f>
        <v>16</v>
      </c>
      <c r="L21" s="47">
        <f>16-L20</f>
        <v>16</v>
      </c>
    </row>
    <row r="22" spans="1:12" ht="15.75" thickBot="1" x14ac:dyDescent="0.2">
      <c r="A22" s="23">
        <v>19</v>
      </c>
      <c r="B22" s="16"/>
      <c r="C22" s="16"/>
      <c r="D22" s="24"/>
      <c r="E22" s="23">
        <v>19</v>
      </c>
      <c r="F22" s="16"/>
      <c r="G22" s="16"/>
      <c r="H22" s="24"/>
      <c r="I22" s="39" t="s">
        <v>33</v>
      </c>
      <c r="J22" s="48">
        <f>J21/(J20+J21)</f>
        <v>1</v>
      </c>
      <c r="K22" s="48">
        <f>K21/(K20+K21)</f>
        <v>1</v>
      </c>
      <c r="L22" s="49">
        <f>L21/(L20+L21)</f>
        <v>1</v>
      </c>
    </row>
    <row r="23" spans="1:12" x14ac:dyDescent="0.15">
      <c r="A23" s="23">
        <v>20</v>
      </c>
      <c r="B23" s="16"/>
      <c r="C23" s="16"/>
      <c r="D23" s="24"/>
      <c r="E23" s="23">
        <v>20</v>
      </c>
      <c r="F23" s="16"/>
      <c r="G23" s="16"/>
      <c r="H23" s="24"/>
      <c r="I23" s="1"/>
      <c r="J23" s="4"/>
      <c r="K23" s="4"/>
    </row>
    <row r="24" spans="1:12" x14ac:dyDescent="0.15">
      <c r="A24" s="23">
        <v>21</v>
      </c>
      <c r="B24" s="16"/>
      <c r="C24" s="16"/>
      <c r="D24" s="24"/>
      <c r="E24" s="23">
        <v>21</v>
      </c>
      <c r="F24" s="16"/>
      <c r="G24" s="16"/>
      <c r="H24" s="24"/>
      <c r="I24" s="1"/>
      <c r="J24" s="1"/>
      <c r="K24" s="1"/>
    </row>
    <row r="25" spans="1:12" x14ac:dyDescent="0.15">
      <c r="A25" s="23">
        <v>22</v>
      </c>
      <c r="B25" s="16">
        <v>1</v>
      </c>
      <c r="C25" s="16"/>
      <c r="D25" s="24"/>
      <c r="E25" s="23">
        <v>22</v>
      </c>
      <c r="F25" s="16"/>
      <c r="G25" s="16"/>
      <c r="H25" s="24"/>
      <c r="I25" s="1"/>
      <c r="J25" s="1"/>
      <c r="K25" s="1"/>
    </row>
    <row r="26" spans="1:12" x14ac:dyDescent="0.15">
      <c r="A26" s="23">
        <v>23</v>
      </c>
      <c r="B26" s="16"/>
      <c r="C26" s="16"/>
      <c r="D26" s="24"/>
      <c r="E26" s="23">
        <v>23</v>
      </c>
      <c r="F26" s="16">
        <v>1</v>
      </c>
      <c r="G26" s="16"/>
      <c r="H26" s="24"/>
      <c r="I26" s="1"/>
      <c r="J26" s="1"/>
      <c r="K26" s="1"/>
    </row>
    <row r="27" spans="1:12" ht="15.75" thickBot="1" x14ac:dyDescent="0.2">
      <c r="A27" s="23">
        <v>24</v>
      </c>
      <c r="B27" s="16"/>
      <c r="C27" s="16"/>
      <c r="D27" s="24"/>
      <c r="E27" s="23">
        <v>24</v>
      </c>
      <c r="F27" s="16"/>
      <c r="G27" s="16"/>
      <c r="H27" s="24"/>
      <c r="I27" s="1"/>
      <c r="J27" s="1"/>
      <c r="K27" s="1"/>
    </row>
    <row r="28" spans="1:12" x14ac:dyDescent="0.15">
      <c r="A28" s="23">
        <v>25</v>
      </c>
      <c r="B28" s="16"/>
      <c r="C28" s="16"/>
      <c r="D28" s="24"/>
      <c r="E28" s="40" t="s">
        <v>4</v>
      </c>
      <c r="F28" s="51">
        <f>SUM(F4:F27)</f>
        <v>1</v>
      </c>
      <c r="G28" s="51">
        <f>SUM(G4:G27)</f>
        <v>0</v>
      </c>
      <c r="H28" s="52">
        <f>SUM(H4:H27)</f>
        <v>0</v>
      </c>
      <c r="I28" s="1"/>
      <c r="J28" s="1"/>
      <c r="K28" s="1"/>
    </row>
    <row r="29" spans="1:12" ht="15.75" thickBot="1" x14ac:dyDescent="0.2">
      <c r="A29" s="23">
        <v>26</v>
      </c>
      <c r="B29" s="45"/>
      <c r="C29" s="16"/>
      <c r="D29" s="24"/>
      <c r="E29" s="38" t="s">
        <v>5</v>
      </c>
      <c r="F29" s="46">
        <f>24-F28</f>
        <v>23</v>
      </c>
      <c r="G29" s="46">
        <f>24-G28</f>
        <v>24</v>
      </c>
      <c r="H29" s="47">
        <f>24-H28</f>
        <v>24</v>
      </c>
      <c r="I29" s="1"/>
      <c r="J29" s="1"/>
      <c r="K29" s="1"/>
    </row>
    <row r="30" spans="1:12" ht="15.75" thickBot="1" x14ac:dyDescent="0.2">
      <c r="A30" s="40" t="s">
        <v>4</v>
      </c>
      <c r="B30" s="51">
        <f>SUM(B4:B29)</f>
        <v>2</v>
      </c>
      <c r="C30" s="51">
        <f>SUM(C4:C29)</f>
        <v>1</v>
      </c>
      <c r="D30" s="52">
        <f>SUM(D4:D29)</f>
        <v>0</v>
      </c>
      <c r="E30" s="39" t="s">
        <v>33</v>
      </c>
      <c r="F30" s="48">
        <f>F29/(F29+F28)</f>
        <v>0.95833333333333337</v>
      </c>
      <c r="G30" s="48">
        <f>G29/(G29+G28)</f>
        <v>1</v>
      </c>
      <c r="H30" s="49">
        <f>H29/(H29+H28)</f>
        <v>1</v>
      </c>
      <c r="I30" s="1"/>
      <c r="J30" s="1"/>
      <c r="K30" s="1"/>
    </row>
    <row r="31" spans="1:12" x14ac:dyDescent="0.15">
      <c r="A31" s="38" t="s">
        <v>5</v>
      </c>
      <c r="B31" s="46">
        <f>26-B30</f>
        <v>24</v>
      </c>
      <c r="C31" s="46">
        <f>26-C30</f>
        <v>25</v>
      </c>
      <c r="D31" s="47">
        <f>26-D30</f>
        <v>26</v>
      </c>
      <c r="I31" s="1"/>
      <c r="J31" s="1"/>
      <c r="K31" s="1"/>
    </row>
    <row r="32" spans="1:12" ht="15.75" thickBot="1" x14ac:dyDescent="0.2">
      <c r="A32" s="39" t="s">
        <v>33</v>
      </c>
      <c r="B32" s="48">
        <f>B31/26</f>
        <v>0.92307692307692313</v>
      </c>
      <c r="C32" s="48">
        <f>C31/26</f>
        <v>0.96153846153846156</v>
      </c>
      <c r="D32" s="49">
        <f>D31/26</f>
        <v>1</v>
      </c>
      <c r="E32" s="1"/>
      <c r="F32" s="3"/>
      <c r="G32" s="1"/>
      <c r="H32" s="1"/>
      <c r="I32" s="1"/>
      <c r="J32" s="1"/>
      <c r="K32" s="1"/>
    </row>
    <row r="33" spans="5:11" x14ac:dyDescent="0.15">
      <c r="E33" s="3"/>
      <c r="F33" s="3"/>
      <c r="G33" s="1"/>
      <c r="H33" s="1"/>
      <c r="I33" s="1"/>
      <c r="J33" s="1"/>
      <c r="K33" s="1"/>
    </row>
    <row r="34" spans="5:11" x14ac:dyDescent="0.15">
      <c r="E34" s="3"/>
      <c r="F34" s="1"/>
      <c r="G34" s="1"/>
      <c r="H34" s="1"/>
      <c r="I34" s="1"/>
      <c r="J34" s="1"/>
      <c r="K34" s="1"/>
    </row>
  </sheetData>
  <mergeCells count="4">
    <mergeCell ref="A2:D2"/>
    <mergeCell ref="E2:H2"/>
    <mergeCell ref="I2:L2"/>
    <mergeCell ref="A1:L1"/>
  </mergeCells>
  <phoneticPr fontId="2" type="noConversion"/>
  <pageMargins left="0.75" right="0.75" top="1" bottom="1" header="0.5" footer="0.5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37"/>
  <sheetViews>
    <sheetView zoomScale="70" zoomScaleNormal="70" workbookViewId="0">
      <selection sqref="A1:I37"/>
    </sheetView>
  </sheetViews>
  <sheetFormatPr defaultColWidth="9.125" defaultRowHeight="15" x14ac:dyDescent="0.15"/>
  <cols>
    <col min="1" max="1" width="23" style="9" customWidth="1"/>
    <col min="2" max="2" width="12.625" style="9" customWidth="1"/>
    <col min="3" max="3" width="14.25" style="9" customWidth="1"/>
    <col min="4" max="9" width="12.625" style="9" customWidth="1"/>
    <col min="10" max="16384" width="9.125" style="9"/>
  </cols>
  <sheetData>
    <row r="1" spans="1:8" ht="15.75" thickBot="1" x14ac:dyDescent="0.2">
      <c r="A1" s="57" t="s">
        <v>15</v>
      </c>
      <c r="B1" s="58"/>
      <c r="C1" s="58"/>
      <c r="D1" s="58"/>
      <c r="E1" s="59"/>
    </row>
    <row r="2" spans="1:8" ht="15.75" thickBot="1" x14ac:dyDescent="0.2">
      <c r="A2" s="60"/>
      <c r="B2" s="63" t="s">
        <v>1</v>
      </c>
      <c r="C2" s="64" t="s">
        <v>2</v>
      </c>
      <c r="D2" s="64" t="s">
        <v>3</v>
      </c>
      <c r="E2" s="65" t="s">
        <v>16</v>
      </c>
    </row>
    <row r="3" spans="1:8" x14ac:dyDescent="0.15">
      <c r="A3" s="61" t="s">
        <v>17</v>
      </c>
      <c r="B3" s="10">
        <v>0.34615384615384598</v>
      </c>
      <c r="C3" s="10">
        <v>0</v>
      </c>
      <c r="D3" s="10">
        <v>0</v>
      </c>
      <c r="E3" s="54">
        <v>0.13636363636363635</v>
      </c>
      <c r="F3" s="10"/>
      <c r="G3" s="10"/>
    </row>
    <row r="4" spans="1:8" x14ac:dyDescent="0.15">
      <c r="A4" s="61" t="s">
        <v>18</v>
      </c>
      <c r="B4" s="10">
        <v>0.61538461538461497</v>
      </c>
      <c r="C4" s="10">
        <v>0</v>
      </c>
      <c r="D4" s="10">
        <v>0.125</v>
      </c>
      <c r="E4" s="54">
        <v>0.27272727272727271</v>
      </c>
      <c r="F4" s="10"/>
      <c r="G4" s="10"/>
    </row>
    <row r="5" spans="1:8" x14ac:dyDescent="0.15">
      <c r="A5" s="61" t="s">
        <v>19</v>
      </c>
      <c r="B5" s="10">
        <v>0.61538461538461497</v>
      </c>
      <c r="C5" s="10">
        <v>0.54166666666666696</v>
      </c>
      <c r="D5" s="10">
        <v>0.25</v>
      </c>
      <c r="E5" s="54">
        <v>0.5</v>
      </c>
      <c r="F5" s="10"/>
      <c r="G5" s="10"/>
    </row>
    <row r="6" spans="1:8" ht="15.75" thickBot="1" x14ac:dyDescent="0.2">
      <c r="A6" s="62" t="s">
        <v>20</v>
      </c>
      <c r="B6" s="55">
        <v>0.80769230769230804</v>
      </c>
      <c r="C6" s="55">
        <v>0.54166666666666696</v>
      </c>
      <c r="D6" s="55">
        <v>0.25</v>
      </c>
      <c r="E6" s="56">
        <v>0.5757575757575758</v>
      </c>
      <c r="F6" s="10"/>
      <c r="G6" s="10"/>
    </row>
    <row r="7" spans="1:8" ht="15.75" thickBot="1" x14ac:dyDescent="0.2"/>
    <row r="8" spans="1:8" ht="15.75" thickBot="1" x14ac:dyDescent="0.2">
      <c r="A8" s="57" t="s">
        <v>21</v>
      </c>
      <c r="B8" s="58"/>
      <c r="C8" s="58"/>
      <c r="D8" s="58"/>
      <c r="E8" s="58"/>
      <c r="F8" s="59"/>
    </row>
    <row r="9" spans="1:8" ht="15.75" thickBot="1" x14ac:dyDescent="0.2">
      <c r="A9" s="71"/>
      <c r="B9" s="72"/>
      <c r="C9" s="63" t="s">
        <v>1</v>
      </c>
      <c r="D9" s="64" t="s">
        <v>2</v>
      </c>
      <c r="E9" s="64" t="s">
        <v>3</v>
      </c>
      <c r="F9" s="65" t="s">
        <v>16</v>
      </c>
    </row>
    <row r="10" spans="1:8" x14ac:dyDescent="0.15">
      <c r="A10" s="66" t="s">
        <v>22</v>
      </c>
      <c r="B10" s="53" t="s">
        <v>10</v>
      </c>
      <c r="C10" s="10">
        <f>B6</f>
        <v>0.80769230769230804</v>
      </c>
      <c r="D10" s="10">
        <f>C6</f>
        <v>0.54166666666666696</v>
      </c>
      <c r="E10" s="10">
        <f>D6</f>
        <v>0.25</v>
      </c>
      <c r="F10" s="54">
        <f>E6</f>
        <v>0.5757575757575758</v>
      </c>
    </row>
    <row r="11" spans="1:8" x14ac:dyDescent="0.15">
      <c r="A11" s="66"/>
      <c r="B11" s="54" t="s">
        <v>11</v>
      </c>
      <c r="C11" s="10">
        <v>0.92307692307692302</v>
      </c>
      <c r="D11" s="10">
        <v>0.79166666666666696</v>
      </c>
      <c r="E11" s="10">
        <v>0.5625</v>
      </c>
      <c r="F11" s="54">
        <v>0.78787878787878785</v>
      </c>
      <c r="G11" s="10"/>
      <c r="H11" s="10"/>
    </row>
    <row r="12" spans="1:8" x14ac:dyDescent="0.15">
      <c r="A12" s="66" t="s">
        <v>23</v>
      </c>
      <c r="B12" s="53" t="s">
        <v>10</v>
      </c>
      <c r="C12" s="10">
        <v>0.73076923076923095</v>
      </c>
      <c r="D12" s="10">
        <v>0.91666666666666696</v>
      </c>
      <c r="E12" s="10">
        <v>0.375</v>
      </c>
      <c r="F12" s="54">
        <v>0.71212121212121215</v>
      </c>
      <c r="G12" s="10"/>
      <c r="H12" s="10"/>
    </row>
    <row r="13" spans="1:8" x14ac:dyDescent="0.15">
      <c r="A13" s="66"/>
      <c r="B13" s="54" t="s">
        <v>11</v>
      </c>
      <c r="C13" s="11">
        <v>0.96153846153846201</v>
      </c>
      <c r="D13" s="11">
        <v>1</v>
      </c>
      <c r="E13" s="11">
        <v>0.875</v>
      </c>
      <c r="F13" s="67">
        <v>0.95454545454545459</v>
      </c>
      <c r="G13" s="10"/>
      <c r="H13" s="10"/>
    </row>
    <row r="14" spans="1:8" x14ac:dyDescent="0.15">
      <c r="A14" s="66" t="s">
        <v>24</v>
      </c>
      <c r="B14" s="53" t="s">
        <v>10</v>
      </c>
      <c r="C14" s="10">
        <v>0.84615384615384603</v>
      </c>
      <c r="D14" s="10">
        <v>0.54166666666666696</v>
      </c>
      <c r="E14" s="10">
        <v>0.3125</v>
      </c>
      <c r="F14" s="54">
        <v>0.60606060606060608</v>
      </c>
      <c r="G14" s="10"/>
      <c r="H14" s="10"/>
    </row>
    <row r="15" spans="1:8" ht="15.75" thickBot="1" x14ac:dyDescent="0.2">
      <c r="A15" s="68"/>
      <c r="B15" s="70" t="s">
        <v>11</v>
      </c>
      <c r="C15" s="69">
        <v>0.96153846153846201</v>
      </c>
      <c r="D15" s="69">
        <v>0.83333333333333304</v>
      </c>
      <c r="E15" s="69">
        <v>0.75</v>
      </c>
      <c r="F15" s="70">
        <v>0.86363636363636365</v>
      </c>
      <c r="G15" s="10"/>
      <c r="H15" s="10"/>
    </row>
    <row r="16" spans="1:8" ht="15.75" thickBot="1" x14ac:dyDescent="0.2">
      <c r="A16" s="12"/>
      <c r="G16" s="10"/>
      <c r="H16" s="10"/>
    </row>
    <row r="17" spans="1:9" ht="15.75" thickBot="1" x14ac:dyDescent="0.2">
      <c r="A17" s="57" t="s">
        <v>25</v>
      </c>
      <c r="B17" s="58"/>
      <c r="C17" s="58"/>
      <c r="D17" s="58"/>
      <c r="E17" s="58"/>
      <c r="F17" s="59"/>
      <c r="G17" s="10"/>
      <c r="H17" s="10"/>
    </row>
    <row r="18" spans="1:9" ht="15.75" thickBot="1" x14ac:dyDescent="0.2">
      <c r="A18" s="71"/>
      <c r="B18" s="72"/>
      <c r="C18" s="63" t="s">
        <v>1</v>
      </c>
      <c r="D18" s="64" t="s">
        <v>2</v>
      </c>
      <c r="E18" s="64" t="s">
        <v>3</v>
      </c>
      <c r="F18" s="65" t="s">
        <v>16</v>
      </c>
      <c r="G18" s="10"/>
      <c r="H18" s="10"/>
    </row>
    <row r="19" spans="1:9" x14ac:dyDescent="0.15">
      <c r="A19" s="66" t="s">
        <v>22</v>
      </c>
      <c r="B19" s="53" t="s">
        <v>26</v>
      </c>
      <c r="C19" s="10">
        <f>C10</f>
        <v>0.80769230769230804</v>
      </c>
      <c r="D19" s="11">
        <f>C6</f>
        <v>0.54166666666666696</v>
      </c>
      <c r="E19" s="10">
        <f>D6</f>
        <v>0.25</v>
      </c>
      <c r="F19" s="54">
        <f>E6</f>
        <v>0.5757575757575758</v>
      </c>
      <c r="G19" s="10"/>
      <c r="H19" s="10"/>
    </row>
    <row r="20" spans="1:9" x14ac:dyDescent="0.15">
      <c r="A20" s="66"/>
      <c r="B20" s="53" t="s">
        <v>27</v>
      </c>
      <c r="C20" s="11">
        <v>0.73076923076923095</v>
      </c>
      <c r="D20" s="10">
        <v>0.625</v>
      </c>
      <c r="E20" s="10">
        <v>0.3125</v>
      </c>
      <c r="F20" s="54">
        <v>0.59090909090909094</v>
      </c>
      <c r="G20" s="10"/>
      <c r="H20" s="10"/>
    </row>
    <row r="21" spans="1:9" ht="15.75" thickBot="1" x14ac:dyDescent="0.2">
      <c r="A21" s="68"/>
      <c r="B21" s="73" t="s">
        <v>28</v>
      </c>
      <c r="C21" s="69">
        <v>0.65384615384615397</v>
      </c>
      <c r="D21" s="69">
        <v>0.58333333333333304</v>
      </c>
      <c r="E21" s="55">
        <v>0.8125</v>
      </c>
      <c r="F21" s="56">
        <v>0.66666666666666663</v>
      </c>
      <c r="G21" s="10"/>
      <c r="H21" s="10"/>
    </row>
    <row r="22" spans="1:9" ht="15.75" thickBot="1" x14ac:dyDescent="0.2"/>
    <row r="23" spans="1:9" ht="15.75" thickBot="1" x14ac:dyDescent="0.2">
      <c r="A23" s="57" t="s">
        <v>29</v>
      </c>
      <c r="B23" s="76"/>
      <c r="C23" s="76"/>
      <c r="D23" s="76"/>
      <c r="E23" s="77"/>
    </row>
    <row r="24" spans="1:9" ht="15.75" thickBot="1" x14ac:dyDescent="0.2">
      <c r="A24" s="81"/>
      <c r="B24" s="82"/>
      <c r="C24" s="78" t="s">
        <v>30</v>
      </c>
      <c r="D24" s="79" t="s">
        <v>31</v>
      </c>
      <c r="E24" s="80" t="s">
        <v>16</v>
      </c>
      <c r="F24" s="12"/>
      <c r="G24" s="12"/>
    </row>
    <row r="25" spans="1:9" x14ac:dyDescent="0.15">
      <c r="A25" s="74" t="s">
        <v>32</v>
      </c>
      <c r="B25" s="54" t="s">
        <v>33</v>
      </c>
      <c r="C25" s="10">
        <f>C26/(C26+C27)</f>
        <v>0.88235294117647056</v>
      </c>
      <c r="D25" s="10">
        <f>D26/(D26+D27)</f>
        <v>0.875</v>
      </c>
      <c r="E25" s="54">
        <f>E26/(E26+E27)</f>
        <v>0.87878787878787878</v>
      </c>
    </row>
    <row r="26" spans="1:9" x14ac:dyDescent="0.15">
      <c r="A26" s="74"/>
      <c r="B26" s="54" t="s">
        <v>5</v>
      </c>
      <c r="C26" s="10">
        <v>15</v>
      </c>
      <c r="D26" s="10">
        <v>14</v>
      </c>
      <c r="E26" s="54">
        <f>C26+D26</f>
        <v>29</v>
      </c>
    </row>
    <row r="27" spans="1:9" x14ac:dyDescent="0.15">
      <c r="A27" s="74"/>
      <c r="B27" s="54" t="s">
        <v>4</v>
      </c>
      <c r="C27" s="10">
        <v>2</v>
      </c>
      <c r="D27" s="10">
        <v>2</v>
      </c>
      <c r="E27" s="54">
        <f>C27+D27</f>
        <v>4</v>
      </c>
      <c r="H27" s="10"/>
    </row>
    <row r="28" spans="1:9" x14ac:dyDescent="0.15">
      <c r="A28" s="74" t="s">
        <v>34</v>
      </c>
      <c r="B28" s="54" t="s">
        <v>33</v>
      </c>
      <c r="C28" s="10">
        <f>C29/(C29+C30)</f>
        <v>0.35294117647058826</v>
      </c>
      <c r="D28" s="10">
        <f>D29/(D29+D30)</f>
        <v>0.625</v>
      </c>
      <c r="E28" s="54">
        <f>E29/(E29+E30)</f>
        <v>0.48484848484848486</v>
      </c>
    </row>
    <row r="29" spans="1:9" x14ac:dyDescent="0.15">
      <c r="A29" s="74"/>
      <c r="B29" s="54" t="s">
        <v>5</v>
      </c>
      <c r="C29" s="10">
        <v>6</v>
      </c>
      <c r="D29" s="10">
        <v>10</v>
      </c>
      <c r="E29" s="54">
        <f>C29+D29</f>
        <v>16</v>
      </c>
    </row>
    <row r="30" spans="1:9" ht="15.75" thickBot="1" x14ac:dyDescent="0.2">
      <c r="A30" s="75"/>
      <c r="B30" s="70" t="s">
        <v>4</v>
      </c>
      <c r="C30" s="69">
        <v>11</v>
      </c>
      <c r="D30" s="69">
        <v>6</v>
      </c>
      <c r="E30" s="70">
        <f>C30+D30</f>
        <v>17</v>
      </c>
    </row>
    <row r="31" spans="1:9" ht="15.75" thickBot="1" x14ac:dyDescent="0.2"/>
    <row r="32" spans="1:9" ht="15.75" thickBot="1" x14ac:dyDescent="0.2">
      <c r="A32" s="57" t="s">
        <v>35</v>
      </c>
      <c r="B32" s="58"/>
      <c r="C32" s="58"/>
      <c r="D32" s="58"/>
      <c r="E32" s="58"/>
      <c r="F32" s="58"/>
      <c r="G32" s="58"/>
      <c r="H32" s="58"/>
      <c r="I32" s="59"/>
    </row>
    <row r="33" spans="1:9" ht="15.75" thickBot="1" x14ac:dyDescent="0.2">
      <c r="A33" s="71"/>
      <c r="B33" s="72"/>
      <c r="C33" s="83" t="s">
        <v>1</v>
      </c>
      <c r="D33" s="76"/>
      <c r="E33" s="76" t="s">
        <v>2</v>
      </c>
      <c r="F33" s="76"/>
      <c r="G33" s="76" t="s">
        <v>3</v>
      </c>
      <c r="H33" s="76"/>
      <c r="I33" s="65" t="s">
        <v>16</v>
      </c>
    </row>
    <row r="34" spans="1:9" x14ac:dyDescent="0.15">
      <c r="A34" s="66" t="s">
        <v>36</v>
      </c>
      <c r="B34" s="54"/>
      <c r="C34" s="10" t="s">
        <v>5</v>
      </c>
      <c r="D34" s="10" t="s">
        <v>4</v>
      </c>
      <c r="E34" s="10" t="s">
        <v>5</v>
      </c>
      <c r="F34" s="10" t="s">
        <v>4</v>
      </c>
      <c r="G34" s="10" t="s">
        <v>5</v>
      </c>
      <c r="H34" s="10" t="s">
        <v>4</v>
      </c>
      <c r="I34" s="54" t="s">
        <v>33</v>
      </c>
    </row>
    <row r="35" spans="1:9" x14ac:dyDescent="0.15">
      <c r="A35" s="66"/>
      <c r="B35" s="54" t="s">
        <v>10</v>
      </c>
      <c r="C35" s="10">
        <v>24</v>
      </c>
      <c r="D35" s="10">
        <v>2</v>
      </c>
      <c r="E35" s="10">
        <v>23</v>
      </c>
      <c r="F35" s="10">
        <v>1</v>
      </c>
      <c r="G35" s="10">
        <v>16</v>
      </c>
      <c r="H35" s="10">
        <v>0</v>
      </c>
      <c r="I35" s="54">
        <f>(C35+E35+G35)/(C35+D35+E35+F35+G35+H35)</f>
        <v>0.95454545454545459</v>
      </c>
    </row>
    <row r="36" spans="1:9" x14ac:dyDescent="0.15">
      <c r="A36" s="66"/>
      <c r="B36" s="54" t="s">
        <v>11</v>
      </c>
      <c r="C36" s="10">
        <v>25</v>
      </c>
      <c r="D36" s="10">
        <v>1</v>
      </c>
      <c r="E36" s="10">
        <v>24</v>
      </c>
      <c r="F36" s="10">
        <v>0</v>
      </c>
      <c r="G36" s="10">
        <v>16</v>
      </c>
      <c r="H36" s="10">
        <v>0</v>
      </c>
      <c r="I36" s="54">
        <f>(C36+E36+G36)/(C36+D36+E36+F36+G36+H36)</f>
        <v>0.98484848484848486</v>
      </c>
    </row>
    <row r="37" spans="1:9" ht="15.75" thickBot="1" x14ac:dyDescent="0.2">
      <c r="A37" s="68"/>
      <c r="B37" s="70" t="s">
        <v>37</v>
      </c>
      <c r="C37" s="69">
        <v>26</v>
      </c>
      <c r="D37" s="69">
        <v>0</v>
      </c>
      <c r="E37" s="69">
        <v>24</v>
      </c>
      <c r="F37" s="69">
        <v>0</v>
      </c>
      <c r="G37" s="69">
        <v>16</v>
      </c>
      <c r="H37" s="69">
        <v>0</v>
      </c>
      <c r="I37" s="70">
        <f>(C37+E37+G37)/(C37+D37+E37+F37+G37+H37)</f>
        <v>1</v>
      </c>
    </row>
  </sheetData>
  <mergeCells count="15">
    <mergeCell ref="A25:A27"/>
    <mergeCell ref="A28:A30"/>
    <mergeCell ref="A34:A37"/>
    <mergeCell ref="C33:D33"/>
    <mergeCell ref="E33:F33"/>
    <mergeCell ref="G33:H33"/>
    <mergeCell ref="A10:A11"/>
    <mergeCell ref="A12:A13"/>
    <mergeCell ref="A14:A15"/>
    <mergeCell ref="A19:A21"/>
    <mergeCell ref="A1:E1"/>
    <mergeCell ref="A8:F8"/>
    <mergeCell ref="A17:F17"/>
    <mergeCell ref="A23:E23"/>
    <mergeCell ref="A32:I32"/>
  </mergeCells>
  <phoneticPr fontId="2" type="noConversion"/>
  <pageMargins left="0.75" right="0.75" top="1" bottom="1" header="0.5" footer="0.5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9B915-3D21-4B19-8947-266F746678F4}">
  <dimension ref="A1:K26"/>
  <sheetViews>
    <sheetView tabSelected="1" zoomScale="70" zoomScaleNormal="70" workbookViewId="0">
      <selection activeCell="M19" sqref="M19"/>
    </sheetView>
  </sheetViews>
  <sheetFormatPr defaultRowHeight="18" customHeight="1" x14ac:dyDescent="0.15"/>
  <cols>
    <col min="1" max="1" width="23.25" style="12" customWidth="1"/>
    <col min="2" max="10" width="12.625" style="12" customWidth="1"/>
    <col min="11" max="11" width="10.375" style="12" customWidth="1"/>
    <col min="12" max="16384" width="9" style="12"/>
  </cols>
  <sheetData>
    <row r="1" spans="1:10" ht="18" customHeight="1" thickBot="1" x14ac:dyDescent="0.2">
      <c r="A1" s="87" t="s">
        <v>46</v>
      </c>
      <c r="B1" s="88"/>
      <c r="C1" s="88"/>
      <c r="D1" s="88"/>
      <c r="E1" s="88"/>
      <c r="F1" s="88"/>
      <c r="G1" s="88"/>
      <c r="H1" s="88"/>
      <c r="I1" s="88"/>
      <c r="J1" s="89"/>
    </row>
    <row r="2" spans="1:10" ht="18" customHeight="1" thickBot="1" x14ac:dyDescent="0.2">
      <c r="A2" s="90"/>
      <c r="B2" s="93" t="s">
        <v>47</v>
      </c>
      <c r="C2" s="94" t="s">
        <v>48</v>
      </c>
      <c r="D2" s="94" t="s">
        <v>49</v>
      </c>
      <c r="E2" s="94" t="s">
        <v>50</v>
      </c>
      <c r="F2" s="94" t="s">
        <v>51</v>
      </c>
      <c r="G2" s="94" t="s">
        <v>52</v>
      </c>
      <c r="H2" s="94" t="s">
        <v>53</v>
      </c>
      <c r="I2" s="94" t="s">
        <v>54</v>
      </c>
      <c r="J2" s="95" t="s">
        <v>55</v>
      </c>
    </row>
    <row r="3" spans="1:10" ht="18" customHeight="1" x14ac:dyDescent="0.15">
      <c r="A3" s="91" t="s">
        <v>56</v>
      </c>
      <c r="B3" s="13">
        <v>0</v>
      </c>
      <c r="C3" s="13">
        <v>0</v>
      </c>
      <c r="D3" s="13">
        <v>15</v>
      </c>
      <c r="E3" s="13">
        <v>0</v>
      </c>
      <c r="F3" s="13">
        <v>1</v>
      </c>
      <c r="G3" s="13">
        <v>0</v>
      </c>
      <c r="H3" s="13">
        <v>5</v>
      </c>
      <c r="I3" s="13">
        <v>1</v>
      </c>
      <c r="J3" s="84">
        <v>1</v>
      </c>
    </row>
    <row r="4" spans="1:10" ht="18" customHeight="1" x14ac:dyDescent="0.15">
      <c r="A4" s="91" t="s">
        <v>57</v>
      </c>
      <c r="B4" s="13">
        <v>0</v>
      </c>
      <c r="C4" s="13">
        <v>0</v>
      </c>
      <c r="D4" s="13">
        <v>20</v>
      </c>
      <c r="E4" s="13">
        <v>0</v>
      </c>
      <c r="F4" s="13">
        <v>1</v>
      </c>
      <c r="G4" s="13">
        <v>0</v>
      </c>
      <c r="H4" s="13">
        <v>4</v>
      </c>
      <c r="I4" s="13">
        <v>2</v>
      </c>
      <c r="J4" s="84">
        <v>1</v>
      </c>
    </row>
    <row r="5" spans="1:10" ht="18" customHeight="1" x14ac:dyDescent="0.15">
      <c r="A5" s="91" t="s">
        <v>58</v>
      </c>
      <c r="B5" s="13">
        <v>0</v>
      </c>
      <c r="C5" s="13">
        <v>0</v>
      </c>
      <c r="D5" s="13">
        <v>15</v>
      </c>
      <c r="E5" s="13">
        <v>0</v>
      </c>
      <c r="F5" s="13">
        <v>1</v>
      </c>
      <c r="G5" s="13">
        <v>0</v>
      </c>
      <c r="H5" s="13">
        <v>5</v>
      </c>
      <c r="I5" s="13">
        <v>1</v>
      </c>
      <c r="J5" s="84">
        <v>1</v>
      </c>
    </row>
    <row r="6" spans="1:10" ht="18" customHeight="1" x14ac:dyDescent="0.15">
      <c r="A6" s="91" t="s">
        <v>59</v>
      </c>
      <c r="B6" s="13">
        <v>0</v>
      </c>
      <c r="C6" s="13">
        <v>0</v>
      </c>
      <c r="D6" s="13">
        <v>5</v>
      </c>
      <c r="E6" s="13">
        <v>0</v>
      </c>
      <c r="F6" s="13">
        <v>0</v>
      </c>
      <c r="G6" s="13">
        <v>0</v>
      </c>
      <c r="H6" s="13">
        <v>0</v>
      </c>
      <c r="I6" s="13">
        <v>1</v>
      </c>
      <c r="J6" s="84">
        <v>0</v>
      </c>
    </row>
    <row r="7" spans="1:10" ht="18" customHeight="1" x14ac:dyDescent="0.15">
      <c r="A7" s="91" t="s">
        <v>60</v>
      </c>
      <c r="B7" s="13">
        <v>0</v>
      </c>
      <c r="C7" s="13">
        <v>1</v>
      </c>
      <c r="D7" s="13">
        <v>6</v>
      </c>
      <c r="E7" s="13">
        <v>0</v>
      </c>
      <c r="F7" s="13">
        <v>0</v>
      </c>
      <c r="G7" s="13">
        <v>0</v>
      </c>
      <c r="H7" s="13">
        <v>1</v>
      </c>
      <c r="I7" s="13">
        <v>2</v>
      </c>
      <c r="J7" s="84">
        <v>1</v>
      </c>
    </row>
    <row r="8" spans="1:10" ht="18" customHeight="1" thickBot="1" x14ac:dyDescent="0.2">
      <c r="A8" s="92" t="s">
        <v>61</v>
      </c>
      <c r="B8" s="85">
        <v>0</v>
      </c>
      <c r="C8" s="85">
        <v>0</v>
      </c>
      <c r="D8" s="85">
        <v>20</v>
      </c>
      <c r="E8" s="85">
        <v>0</v>
      </c>
      <c r="F8" s="85">
        <v>5</v>
      </c>
      <c r="G8" s="85">
        <v>0</v>
      </c>
      <c r="H8" s="85">
        <v>5</v>
      </c>
      <c r="I8" s="85">
        <v>2</v>
      </c>
      <c r="J8" s="86">
        <v>2</v>
      </c>
    </row>
    <row r="9" spans="1:10" ht="18" customHeight="1" thickBot="1" x14ac:dyDescent="0.2"/>
    <row r="10" spans="1:10" ht="18" customHeight="1" thickBot="1" x14ac:dyDescent="0.2">
      <c r="A10" s="87" t="s">
        <v>62</v>
      </c>
      <c r="B10" s="88"/>
      <c r="C10" s="88"/>
      <c r="D10" s="88"/>
      <c r="E10" s="88"/>
      <c r="F10" s="88"/>
      <c r="G10" s="88"/>
      <c r="H10" s="88"/>
      <c r="I10" s="88"/>
      <c r="J10" s="89"/>
    </row>
    <row r="11" spans="1:10" ht="18" customHeight="1" thickBot="1" x14ac:dyDescent="0.2">
      <c r="A11" s="90"/>
      <c r="B11" s="93" t="s">
        <v>47</v>
      </c>
      <c r="C11" s="94" t="s">
        <v>48</v>
      </c>
      <c r="D11" s="94" t="s">
        <v>49</v>
      </c>
      <c r="E11" s="94" t="s">
        <v>50</v>
      </c>
      <c r="F11" s="94" t="s">
        <v>51</v>
      </c>
      <c r="G11" s="94" t="s">
        <v>52</v>
      </c>
      <c r="H11" s="94" t="s">
        <v>53</v>
      </c>
      <c r="I11" s="94" t="s">
        <v>54</v>
      </c>
      <c r="J11" s="95" t="s">
        <v>55</v>
      </c>
    </row>
    <row r="12" spans="1:10" ht="18" customHeight="1" x14ac:dyDescent="0.15">
      <c r="A12" s="91" t="s">
        <v>56</v>
      </c>
      <c r="B12" s="13">
        <v>1</v>
      </c>
      <c r="C12" s="13">
        <v>1</v>
      </c>
      <c r="D12" s="13">
        <v>0.625</v>
      </c>
      <c r="E12" s="13">
        <v>1</v>
      </c>
      <c r="F12" s="13">
        <v>0.97499999999999998</v>
      </c>
      <c r="G12" s="13">
        <v>1</v>
      </c>
      <c r="H12" s="13">
        <v>0.875</v>
      </c>
      <c r="I12" s="13">
        <v>0.97499999999999998</v>
      </c>
      <c r="J12" s="84">
        <v>0.97499999999999998</v>
      </c>
    </row>
    <row r="13" spans="1:10" ht="18" customHeight="1" x14ac:dyDescent="0.15">
      <c r="A13" s="91" t="s">
        <v>57</v>
      </c>
      <c r="B13" s="13">
        <v>1</v>
      </c>
      <c r="C13" s="13">
        <v>1</v>
      </c>
      <c r="D13" s="13">
        <v>0.5</v>
      </c>
      <c r="E13" s="13">
        <v>1</v>
      </c>
      <c r="F13" s="13">
        <v>0.97499999999999998</v>
      </c>
      <c r="G13" s="13">
        <v>1</v>
      </c>
      <c r="H13" s="13">
        <v>0.9</v>
      </c>
      <c r="I13" s="13">
        <v>0.95</v>
      </c>
      <c r="J13" s="84">
        <v>0.97499999999999998</v>
      </c>
    </row>
    <row r="14" spans="1:10" ht="18" customHeight="1" x14ac:dyDescent="0.15">
      <c r="A14" s="91" t="s">
        <v>58</v>
      </c>
      <c r="B14" s="13">
        <v>1</v>
      </c>
      <c r="C14" s="13">
        <v>1</v>
      </c>
      <c r="D14" s="13">
        <v>0.625</v>
      </c>
      <c r="E14" s="13">
        <v>1</v>
      </c>
      <c r="F14" s="13">
        <v>0.97499999999999998</v>
      </c>
      <c r="G14" s="13">
        <v>1</v>
      </c>
      <c r="H14" s="13">
        <v>0.875</v>
      </c>
      <c r="I14" s="13">
        <v>0.97499999999999998</v>
      </c>
      <c r="J14" s="84">
        <v>0.97499999999999998</v>
      </c>
    </row>
    <row r="15" spans="1:10" ht="18" customHeight="1" x14ac:dyDescent="0.15">
      <c r="A15" s="91" t="s">
        <v>59</v>
      </c>
      <c r="B15" s="14">
        <v>1</v>
      </c>
      <c r="C15" s="14">
        <v>1</v>
      </c>
      <c r="D15" s="14">
        <v>0.875</v>
      </c>
      <c r="E15" s="14">
        <v>1</v>
      </c>
      <c r="F15" s="14">
        <v>1</v>
      </c>
      <c r="G15" s="14">
        <v>1</v>
      </c>
      <c r="H15" s="14">
        <v>1</v>
      </c>
      <c r="I15" s="14">
        <v>0.97499999999999998</v>
      </c>
      <c r="J15" s="96">
        <v>1</v>
      </c>
    </row>
    <row r="16" spans="1:10" ht="18" customHeight="1" x14ac:dyDescent="0.15">
      <c r="A16" s="91" t="s">
        <v>60</v>
      </c>
      <c r="B16" s="13">
        <v>1</v>
      </c>
      <c r="C16" s="13">
        <v>0.97499999999999998</v>
      </c>
      <c r="D16" s="13">
        <v>0.85</v>
      </c>
      <c r="E16" s="13">
        <v>1</v>
      </c>
      <c r="F16" s="13">
        <v>1</v>
      </c>
      <c r="G16" s="13">
        <v>1</v>
      </c>
      <c r="H16" s="13">
        <v>0.97499999999999998</v>
      </c>
      <c r="I16" s="13">
        <v>0.95</v>
      </c>
      <c r="J16" s="84">
        <v>0.97499999999999998</v>
      </c>
    </row>
    <row r="17" spans="1:11" ht="18" customHeight="1" thickBot="1" x14ac:dyDescent="0.2">
      <c r="A17" s="92" t="s">
        <v>61</v>
      </c>
      <c r="B17" s="85">
        <v>1</v>
      </c>
      <c r="C17" s="85">
        <v>1</v>
      </c>
      <c r="D17" s="85">
        <v>0.5</v>
      </c>
      <c r="E17" s="85">
        <v>1</v>
      </c>
      <c r="F17" s="85">
        <v>0.875</v>
      </c>
      <c r="G17" s="85">
        <v>1</v>
      </c>
      <c r="H17" s="85">
        <v>0.875</v>
      </c>
      <c r="I17" s="85">
        <v>0.95</v>
      </c>
      <c r="J17" s="86">
        <v>0.95</v>
      </c>
    </row>
    <row r="18" spans="1:11" ht="18" customHeight="1" thickBot="1" x14ac:dyDescent="0.2"/>
    <row r="19" spans="1:11" ht="18" customHeight="1" thickBot="1" x14ac:dyDescent="0.2">
      <c r="A19" s="87" t="s">
        <v>63</v>
      </c>
      <c r="B19" s="88"/>
      <c r="C19" s="88"/>
      <c r="D19" s="88"/>
      <c r="E19" s="88"/>
      <c r="F19" s="88"/>
      <c r="G19" s="88"/>
      <c r="H19" s="88"/>
      <c r="I19" s="88"/>
      <c r="J19" s="88"/>
      <c r="K19" s="89"/>
    </row>
    <row r="20" spans="1:11" ht="18" customHeight="1" thickBot="1" x14ac:dyDescent="0.2">
      <c r="A20" s="90"/>
      <c r="B20" s="93" t="s">
        <v>47</v>
      </c>
      <c r="C20" s="94" t="s">
        <v>48</v>
      </c>
      <c r="D20" s="94" t="s">
        <v>49</v>
      </c>
      <c r="E20" s="94" t="s">
        <v>50</v>
      </c>
      <c r="F20" s="94" t="s">
        <v>51</v>
      </c>
      <c r="G20" s="94" t="s">
        <v>52</v>
      </c>
      <c r="H20" s="94" t="s">
        <v>53</v>
      </c>
      <c r="I20" s="94" t="s">
        <v>54</v>
      </c>
      <c r="J20" s="94" t="s">
        <v>55</v>
      </c>
      <c r="K20" s="95" t="s">
        <v>16</v>
      </c>
    </row>
    <row r="21" spans="1:11" ht="18" customHeight="1" x14ac:dyDescent="0.15">
      <c r="A21" s="91" t="s">
        <v>56</v>
      </c>
      <c r="B21" s="15">
        <v>2.1239669421487601</v>
      </c>
      <c r="C21" s="15">
        <v>3.3783783783783701</v>
      </c>
      <c r="D21" s="15">
        <v>1.61363636363636</v>
      </c>
      <c r="E21" s="15">
        <v>3.9124087591240801</v>
      </c>
      <c r="F21" s="15">
        <v>3.1582733812949599</v>
      </c>
      <c r="G21" s="15">
        <v>2.5948717948717901</v>
      </c>
      <c r="H21" s="15">
        <v>1.87083333333333</v>
      </c>
      <c r="I21" s="15">
        <v>2.8235294117646998</v>
      </c>
      <c r="J21" s="15">
        <v>2.5604395604395598</v>
      </c>
      <c r="K21" s="97">
        <v>2.6707042138879902</v>
      </c>
    </row>
    <row r="22" spans="1:11" ht="18" customHeight="1" x14ac:dyDescent="0.15">
      <c r="A22" s="91" t="s">
        <v>57</v>
      </c>
      <c r="B22" s="15">
        <v>2.1330656165879698</v>
      </c>
      <c r="C22" s="15">
        <v>3.3259010676641299</v>
      </c>
      <c r="D22" s="15">
        <v>1.4969340524219299</v>
      </c>
      <c r="E22" s="15">
        <v>3.9344985182728101</v>
      </c>
      <c r="F22" s="15">
        <v>3.0392015041164901</v>
      </c>
      <c r="G22" s="15">
        <v>2.5524801650806901</v>
      </c>
      <c r="H22" s="15">
        <v>1.8359333113146199</v>
      </c>
      <c r="I22" s="15">
        <v>2.7188758722064899</v>
      </c>
      <c r="J22" s="15">
        <v>2.55394978193371</v>
      </c>
      <c r="K22" s="97">
        <v>2.6212044321776502</v>
      </c>
    </row>
    <row r="23" spans="1:11" ht="18" customHeight="1" x14ac:dyDescent="0.15">
      <c r="A23" s="91" t="s">
        <v>58</v>
      </c>
      <c r="B23" s="15">
        <v>2.11989047135665</v>
      </c>
      <c r="C23" s="15">
        <v>3.3885058894382598</v>
      </c>
      <c r="D23" s="15">
        <v>1.6101958278912401</v>
      </c>
      <c r="E23" s="15">
        <v>3.92539214034002</v>
      </c>
      <c r="F23" s="15">
        <v>3.1564588098090001</v>
      </c>
      <c r="G23" s="15">
        <v>2.5863253411535898</v>
      </c>
      <c r="H23" s="15">
        <v>1.87230153307129</v>
      </c>
      <c r="I23" s="15">
        <v>2.81885445079529</v>
      </c>
      <c r="J23" s="15">
        <v>2.5566336634373799</v>
      </c>
      <c r="K23" s="97">
        <v>2.67050645858808</v>
      </c>
    </row>
    <row r="24" spans="1:11" ht="18" customHeight="1" x14ac:dyDescent="0.15">
      <c r="A24" s="91" t="s">
        <v>59</v>
      </c>
      <c r="B24" s="15">
        <v>4.1421783906568299</v>
      </c>
      <c r="C24" s="15">
        <v>8.0835715755788904</v>
      </c>
      <c r="D24" s="15">
        <v>2.1280772050010399</v>
      </c>
      <c r="E24" s="15">
        <v>14.069734944148699</v>
      </c>
      <c r="F24" s="15">
        <v>11.3636014969293</v>
      </c>
      <c r="G24" s="15">
        <v>7.15777798356108</v>
      </c>
      <c r="H24" s="15">
        <v>3.0934470645692902</v>
      </c>
      <c r="I24" s="15">
        <v>5.6925699141605799</v>
      </c>
      <c r="J24" s="15">
        <v>6.0033404018050902</v>
      </c>
      <c r="K24" s="97">
        <v>6.8593665529345396</v>
      </c>
    </row>
    <row r="25" spans="1:11" ht="18" customHeight="1" x14ac:dyDescent="0.15">
      <c r="A25" s="91" t="s">
        <v>60</v>
      </c>
      <c r="B25" s="15">
        <v>4.2836672522298</v>
      </c>
      <c r="C25" s="15">
        <v>7.9217890869293299</v>
      </c>
      <c r="D25" s="15">
        <v>2.1690829688965998</v>
      </c>
      <c r="E25" s="15">
        <v>19.691441915370099</v>
      </c>
      <c r="F25" s="15">
        <v>10.122247588144001</v>
      </c>
      <c r="G25" s="15">
        <v>7.9533149675845696</v>
      </c>
      <c r="H25" s="15">
        <v>3.28085592589008</v>
      </c>
      <c r="I25" s="15">
        <v>5.4456207996953401</v>
      </c>
      <c r="J25" s="15">
        <v>6.0768948610821303</v>
      </c>
      <c r="K25" s="97">
        <v>7.4383239295357804</v>
      </c>
    </row>
    <row r="26" spans="1:11" ht="18" customHeight="1" thickBot="1" x14ac:dyDescent="0.2">
      <c r="A26" s="92" t="s">
        <v>61</v>
      </c>
      <c r="B26" s="98">
        <v>2.0906350019515498</v>
      </c>
      <c r="C26" s="98">
        <v>3.10604410490085</v>
      </c>
      <c r="D26" s="98">
        <v>1.63709530431873</v>
      </c>
      <c r="E26" s="98">
        <v>3.7193871726736698</v>
      </c>
      <c r="F26" s="98">
        <v>2.6966194114077702</v>
      </c>
      <c r="G26" s="98">
        <v>2.39588914553805</v>
      </c>
      <c r="H26" s="98">
        <v>1.9113829850777599</v>
      </c>
      <c r="I26" s="98">
        <v>2.58732117657491</v>
      </c>
      <c r="J26" s="98">
        <v>2.16285828017865</v>
      </c>
      <c r="K26" s="99">
        <v>2.4785813980691001</v>
      </c>
    </row>
  </sheetData>
  <mergeCells count="3">
    <mergeCell ref="A1:J1"/>
    <mergeCell ref="A10:J10"/>
    <mergeCell ref="A19:K19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3"/>
  <sheetViews>
    <sheetView topLeftCell="A6" zoomScale="130" zoomScaleNormal="130" workbookViewId="0">
      <selection sqref="A1:F31"/>
    </sheetView>
  </sheetViews>
  <sheetFormatPr defaultColWidth="9.125" defaultRowHeight="15" x14ac:dyDescent="0.15"/>
  <cols>
    <col min="1" max="8" width="12.625" style="1" customWidth="1"/>
    <col min="9" max="16384" width="9.125" style="1"/>
  </cols>
  <sheetData>
    <row r="1" spans="1:9" ht="15.75" thickBot="1" x14ac:dyDescent="0.2">
      <c r="A1" s="28" t="s">
        <v>7</v>
      </c>
      <c r="B1" s="29"/>
      <c r="C1" s="29"/>
      <c r="D1" s="29"/>
      <c r="E1" s="29"/>
      <c r="F1" s="30"/>
      <c r="G1" s="20"/>
      <c r="H1" s="20"/>
      <c r="I1" s="20"/>
    </row>
    <row r="2" spans="1:9" ht="15.75" thickBot="1" x14ac:dyDescent="0.2">
      <c r="A2" s="28" t="s">
        <v>1</v>
      </c>
      <c r="B2" s="30"/>
      <c r="C2" s="28" t="s">
        <v>2</v>
      </c>
      <c r="D2" s="30"/>
      <c r="E2" s="28" t="s">
        <v>3</v>
      </c>
      <c r="F2" s="30"/>
      <c r="I2" s="20"/>
    </row>
    <row r="3" spans="1:9" x14ac:dyDescent="0.15">
      <c r="A3" s="23">
        <v>1</v>
      </c>
      <c r="B3" s="24"/>
      <c r="C3" s="23">
        <v>1</v>
      </c>
      <c r="D3" s="24">
        <v>1</v>
      </c>
      <c r="E3" s="23">
        <v>1</v>
      </c>
      <c r="F3" s="24">
        <v>1</v>
      </c>
    </row>
    <row r="4" spans="1:9" x14ac:dyDescent="0.15">
      <c r="A4" s="23">
        <v>2</v>
      </c>
      <c r="B4" s="24"/>
      <c r="C4" s="23">
        <v>2</v>
      </c>
      <c r="D4" s="24">
        <v>1</v>
      </c>
      <c r="E4" s="23">
        <v>2</v>
      </c>
      <c r="F4" s="24">
        <v>1</v>
      </c>
    </row>
    <row r="5" spans="1:9" x14ac:dyDescent="0.15">
      <c r="A5" s="23">
        <v>3</v>
      </c>
      <c r="B5" s="24"/>
      <c r="C5" s="23">
        <v>3</v>
      </c>
      <c r="D5" s="24">
        <v>1</v>
      </c>
      <c r="E5" s="23">
        <v>3</v>
      </c>
      <c r="F5" s="24">
        <v>1</v>
      </c>
    </row>
    <row r="6" spans="1:9" x14ac:dyDescent="0.15">
      <c r="A6" s="23">
        <v>4</v>
      </c>
      <c r="B6" s="24"/>
      <c r="C6" s="23">
        <v>4</v>
      </c>
      <c r="D6" s="24">
        <v>1</v>
      </c>
      <c r="E6" s="23">
        <v>4</v>
      </c>
      <c r="F6" s="24"/>
    </row>
    <row r="7" spans="1:9" x14ac:dyDescent="0.15">
      <c r="A7" s="23">
        <v>5</v>
      </c>
      <c r="B7" s="24"/>
      <c r="C7" s="23">
        <v>5</v>
      </c>
      <c r="D7" s="24">
        <v>1</v>
      </c>
      <c r="E7" s="23">
        <v>5</v>
      </c>
      <c r="F7" s="24">
        <v>1</v>
      </c>
    </row>
    <row r="8" spans="1:9" x14ac:dyDescent="0.15">
      <c r="A8" s="23">
        <v>6</v>
      </c>
      <c r="B8" s="24"/>
      <c r="C8" s="23">
        <v>6</v>
      </c>
      <c r="D8" s="24">
        <v>1</v>
      </c>
      <c r="E8" s="23">
        <v>6</v>
      </c>
      <c r="F8" s="24"/>
    </row>
    <row r="9" spans="1:9" x14ac:dyDescent="0.15">
      <c r="A9" s="23">
        <v>7</v>
      </c>
      <c r="B9" s="24">
        <v>1</v>
      </c>
      <c r="C9" s="23">
        <v>7</v>
      </c>
      <c r="D9" s="24">
        <v>1</v>
      </c>
      <c r="E9" s="23">
        <v>7</v>
      </c>
      <c r="F9" s="24">
        <v>1</v>
      </c>
    </row>
    <row r="10" spans="1:9" x14ac:dyDescent="0.15">
      <c r="A10" s="23">
        <v>8</v>
      </c>
      <c r="B10" s="24">
        <v>1</v>
      </c>
      <c r="C10" s="23">
        <v>8</v>
      </c>
      <c r="D10" s="24">
        <v>1</v>
      </c>
      <c r="E10" s="23">
        <v>8</v>
      </c>
      <c r="F10" s="24">
        <v>1</v>
      </c>
    </row>
    <row r="11" spans="1:9" x14ac:dyDescent="0.15">
      <c r="A11" s="23">
        <v>9</v>
      </c>
      <c r="B11" s="24">
        <v>1</v>
      </c>
      <c r="C11" s="23">
        <v>9</v>
      </c>
      <c r="D11" s="24">
        <v>1</v>
      </c>
      <c r="E11" s="23">
        <v>9</v>
      </c>
      <c r="F11" s="24">
        <v>1</v>
      </c>
    </row>
    <row r="12" spans="1:9" x14ac:dyDescent="0.15">
      <c r="A12" s="23">
        <v>10</v>
      </c>
      <c r="B12" s="24"/>
      <c r="C12" s="23">
        <v>10</v>
      </c>
      <c r="D12" s="24">
        <v>1</v>
      </c>
      <c r="E12" s="23">
        <v>10</v>
      </c>
      <c r="F12" s="24">
        <v>1</v>
      </c>
    </row>
    <row r="13" spans="1:9" x14ac:dyDescent="0.15">
      <c r="A13" s="23">
        <v>11</v>
      </c>
      <c r="B13" s="24">
        <v>1</v>
      </c>
      <c r="C13" s="23">
        <v>11</v>
      </c>
      <c r="D13" s="24">
        <v>1</v>
      </c>
      <c r="E13" s="23">
        <v>11</v>
      </c>
      <c r="F13" s="24">
        <v>1</v>
      </c>
    </row>
    <row r="14" spans="1:9" x14ac:dyDescent="0.15">
      <c r="A14" s="23">
        <v>12</v>
      </c>
      <c r="B14" s="24"/>
      <c r="C14" s="23">
        <v>12</v>
      </c>
      <c r="D14" s="24">
        <v>1</v>
      </c>
      <c r="E14" s="23">
        <v>12</v>
      </c>
      <c r="F14" s="24">
        <v>1</v>
      </c>
    </row>
    <row r="15" spans="1:9" x14ac:dyDescent="0.15">
      <c r="A15" s="23">
        <v>13</v>
      </c>
      <c r="B15" s="24"/>
      <c r="C15" s="23">
        <v>13</v>
      </c>
      <c r="D15" s="24">
        <v>1</v>
      </c>
      <c r="E15" s="23">
        <v>13</v>
      </c>
      <c r="F15" s="24">
        <v>1</v>
      </c>
    </row>
    <row r="16" spans="1:9" x14ac:dyDescent="0.15">
      <c r="A16" s="23">
        <v>14</v>
      </c>
      <c r="B16" s="24"/>
      <c r="C16" s="23">
        <v>14</v>
      </c>
      <c r="D16" s="24">
        <v>1</v>
      </c>
      <c r="E16" s="23">
        <v>14</v>
      </c>
      <c r="F16" s="24">
        <v>1</v>
      </c>
    </row>
    <row r="17" spans="1:10" x14ac:dyDescent="0.15">
      <c r="A17" s="23">
        <v>15</v>
      </c>
      <c r="B17" s="24"/>
      <c r="C17" s="23">
        <v>15</v>
      </c>
      <c r="D17" s="24">
        <v>1</v>
      </c>
      <c r="E17" s="23">
        <v>15</v>
      </c>
      <c r="F17" s="24">
        <v>1</v>
      </c>
    </row>
    <row r="18" spans="1:10" ht="15.75" thickBot="1" x14ac:dyDescent="0.2">
      <c r="A18" s="23">
        <v>16</v>
      </c>
      <c r="B18" s="24"/>
      <c r="C18" s="23">
        <v>16</v>
      </c>
      <c r="D18" s="24">
        <v>1</v>
      </c>
      <c r="E18" s="23">
        <v>16</v>
      </c>
      <c r="F18" s="24">
        <v>1</v>
      </c>
    </row>
    <row r="19" spans="1:10" x14ac:dyDescent="0.15">
      <c r="A19" s="23">
        <v>17</v>
      </c>
      <c r="B19" s="24">
        <v>1</v>
      </c>
      <c r="C19" s="23">
        <v>17</v>
      </c>
      <c r="D19" s="24">
        <v>1</v>
      </c>
      <c r="E19" s="40" t="s">
        <v>4</v>
      </c>
      <c r="F19" s="32">
        <f>SUM(F3:F18)</f>
        <v>14</v>
      </c>
    </row>
    <row r="20" spans="1:10" x14ac:dyDescent="0.15">
      <c r="A20" s="23">
        <v>18</v>
      </c>
      <c r="B20" s="24"/>
      <c r="C20" s="23">
        <v>18</v>
      </c>
      <c r="D20" s="24">
        <v>1</v>
      </c>
      <c r="E20" s="38" t="s">
        <v>5</v>
      </c>
      <c r="F20" s="25">
        <f>16-F19</f>
        <v>2</v>
      </c>
    </row>
    <row r="21" spans="1:10" ht="15.75" thickBot="1" x14ac:dyDescent="0.2">
      <c r="A21" s="23">
        <v>19</v>
      </c>
      <c r="B21" s="24">
        <v>1</v>
      </c>
      <c r="C21" s="23">
        <v>19</v>
      </c>
      <c r="D21" s="24">
        <v>1</v>
      </c>
      <c r="E21" s="39" t="s">
        <v>33</v>
      </c>
      <c r="F21" s="27">
        <f>F20/16</f>
        <v>0.125</v>
      </c>
      <c r="J21" s="2"/>
    </row>
    <row r="22" spans="1:10" x14ac:dyDescent="0.15">
      <c r="A22" s="23">
        <v>20</v>
      </c>
      <c r="B22" s="24"/>
      <c r="C22" s="23">
        <v>20</v>
      </c>
      <c r="D22" s="24">
        <v>1</v>
      </c>
      <c r="J22" s="2"/>
    </row>
    <row r="23" spans="1:10" x14ac:dyDescent="0.15">
      <c r="A23" s="23">
        <v>21</v>
      </c>
      <c r="B23" s="24">
        <v>1</v>
      </c>
      <c r="C23" s="23">
        <v>21</v>
      </c>
      <c r="D23" s="24">
        <v>1</v>
      </c>
      <c r="J23" s="2"/>
    </row>
    <row r="24" spans="1:10" x14ac:dyDescent="0.15">
      <c r="A24" s="23">
        <v>22</v>
      </c>
      <c r="B24" s="24">
        <v>1</v>
      </c>
      <c r="C24" s="23">
        <v>22</v>
      </c>
      <c r="D24" s="24">
        <v>1</v>
      </c>
    </row>
    <row r="25" spans="1:10" x14ac:dyDescent="0.15">
      <c r="A25" s="23">
        <v>23</v>
      </c>
      <c r="B25" s="24">
        <v>1</v>
      </c>
      <c r="C25" s="23">
        <v>23</v>
      </c>
      <c r="D25" s="24">
        <v>1</v>
      </c>
    </row>
    <row r="26" spans="1:10" ht="15.75" thickBot="1" x14ac:dyDescent="0.2">
      <c r="A26" s="23">
        <v>24</v>
      </c>
      <c r="B26" s="24">
        <v>1</v>
      </c>
      <c r="C26" s="23">
        <v>24</v>
      </c>
      <c r="D26" s="24">
        <v>1</v>
      </c>
    </row>
    <row r="27" spans="1:10" x14ac:dyDescent="0.15">
      <c r="A27" s="23">
        <v>25</v>
      </c>
      <c r="B27" s="24"/>
      <c r="C27" s="40" t="s">
        <v>4</v>
      </c>
      <c r="D27" s="32">
        <f>SUM(D3:D26)</f>
        <v>24</v>
      </c>
    </row>
    <row r="28" spans="1:10" ht="15.75" thickBot="1" x14ac:dyDescent="0.2">
      <c r="A28" s="23">
        <v>26</v>
      </c>
      <c r="B28" s="24"/>
      <c r="C28" s="38" t="s">
        <v>5</v>
      </c>
      <c r="D28" s="25">
        <f>(24-D27)</f>
        <v>0</v>
      </c>
    </row>
    <row r="29" spans="1:10" ht="15.75" thickBot="1" x14ac:dyDescent="0.2">
      <c r="A29" s="40" t="s">
        <v>4</v>
      </c>
      <c r="B29" s="32">
        <f>SUM(B3:B28)</f>
        <v>10</v>
      </c>
      <c r="C29" s="39" t="s">
        <v>33</v>
      </c>
      <c r="D29" s="27">
        <f>D28/24</f>
        <v>0</v>
      </c>
    </row>
    <row r="30" spans="1:10" x14ac:dyDescent="0.15">
      <c r="A30" s="38" t="s">
        <v>5</v>
      </c>
      <c r="B30" s="25">
        <f>26-B29</f>
        <v>16</v>
      </c>
      <c r="E30" s="3"/>
    </row>
    <row r="31" spans="1:10" ht="15.75" thickBot="1" x14ac:dyDescent="0.2">
      <c r="A31" s="39" t="s">
        <v>33</v>
      </c>
      <c r="B31" s="27">
        <f>B30/26</f>
        <v>0.61538461538461542</v>
      </c>
      <c r="C31" s="4"/>
      <c r="E31" s="3"/>
    </row>
    <row r="32" spans="1:10" x14ac:dyDescent="0.15">
      <c r="C32" s="4"/>
    </row>
    <row r="33" spans="3:3" x14ac:dyDescent="0.15">
      <c r="C33" s="4"/>
    </row>
  </sheetData>
  <mergeCells count="4">
    <mergeCell ref="A2:B2"/>
    <mergeCell ref="C2:D2"/>
    <mergeCell ref="E2:F2"/>
    <mergeCell ref="A1:F1"/>
  </mergeCells>
  <phoneticPr fontId="2" type="noConversion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3"/>
  <sheetViews>
    <sheetView zoomScaleNormal="100" workbookViewId="0">
      <selection sqref="A1:F31"/>
    </sheetView>
  </sheetViews>
  <sheetFormatPr defaultColWidth="9.125" defaultRowHeight="15" x14ac:dyDescent="0.15"/>
  <cols>
    <col min="1" max="9" width="12.625" style="1" customWidth="1"/>
    <col min="10" max="16384" width="9.125" style="1"/>
  </cols>
  <sheetData>
    <row r="1" spans="1:9" ht="15.75" thickBot="1" x14ac:dyDescent="0.2">
      <c r="A1" s="28" t="s">
        <v>8</v>
      </c>
      <c r="B1" s="29"/>
      <c r="C1" s="29"/>
      <c r="D1" s="29"/>
      <c r="E1" s="29"/>
      <c r="F1" s="30"/>
      <c r="G1" s="20"/>
      <c r="H1" s="20"/>
      <c r="I1" s="20"/>
    </row>
    <row r="2" spans="1:9" ht="15.75" thickBot="1" x14ac:dyDescent="0.2">
      <c r="A2" s="28" t="s">
        <v>1</v>
      </c>
      <c r="B2" s="30"/>
      <c r="C2" s="28" t="s">
        <v>2</v>
      </c>
      <c r="D2" s="30"/>
      <c r="E2" s="28" t="s">
        <v>3</v>
      </c>
      <c r="F2" s="30"/>
      <c r="I2" s="20"/>
    </row>
    <row r="3" spans="1:9" x14ac:dyDescent="0.15">
      <c r="A3" s="23">
        <v>1</v>
      </c>
      <c r="B3" s="24"/>
      <c r="C3" s="23">
        <v>1</v>
      </c>
      <c r="D3" s="24"/>
      <c r="E3" s="23">
        <v>1</v>
      </c>
      <c r="F3" s="24">
        <v>1</v>
      </c>
    </row>
    <row r="4" spans="1:9" x14ac:dyDescent="0.15">
      <c r="A4" s="23">
        <v>2</v>
      </c>
      <c r="B4" s="24"/>
      <c r="C4" s="23">
        <v>2</v>
      </c>
      <c r="D4" s="24"/>
      <c r="E4" s="23">
        <v>2</v>
      </c>
      <c r="F4" s="24"/>
    </row>
    <row r="5" spans="1:9" x14ac:dyDescent="0.15">
      <c r="A5" s="23">
        <v>3</v>
      </c>
      <c r="B5" s="24"/>
      <c r="C5" s="23">
        <v>3</v>
      </c>
      <c r="D5" s="24"/>
      <c r="E5" s="23">
        <v>3</v>
      </c>
      <c r="F5" s="24"/>
    </row>
    <row r="6" spans="1:9" x14ac:dyDescent="0.15">
      <c r="A6" s="23">
        <v>4</v>
      </c>
      <c r="B6" s="24"/>
      <c r="C6" s="23">
        <v>4</v>
      </c>
      <c r="D6" s="24"/>
      <c r="E6" s="23">
        <v>4</v>
      </c>
      <c r="F6" s="24"/>
    </row>
    <row r="7" spans="1:9" x14ac:dyDescent="0.15">
      <c r="A7" s="23">
        <v>5</v>
      </c>
      <c r="B7" s="24"/>
      <c r="C7" s="23">
        <v>5</v>
      </c>
      <c r="D7" s="24"/>
      <c r="E7" s="23">
        <v>5</v>
      </c>
      <c r="F7" s="24">
        <v>1</v>
      </c>
    </row>
    <row r="8" spans="1:9" x14ac:dyDescent="0.15">
      <c r="A8" s="23">
        <v>6</v>
      </c>
      <c r="B8" s="24"/>
      <c r="C8" s="23">
        <v>6</v>
      </c>
      <c r="D8" s="24"/>
      <c r="E8" s="23">
        <v>6</v>
      </c>
      <c r="F8" s="24">
        <v>1</v>
      </c>
    </row>
    <row r="9" spans="1:9" x14ac:dyDescent="0.15">
      <c r="A9" s="23">
        <v>7</v>
      </c>
      <c r="B9" s="24"/>
      <c r="C9" s="23">
        <v>7</v>
      </c>
      <c r="D9" s="24"/>
      <c r="E9" s="23">
        <v>7</v>
      </c>
      <c r="F9" s="24">
        <v>1</v>
      </c>
    </row>
    <row r="10" spans="1:9" x14ac:dyDescent="0.15">
      <c r="A10" s="23">
        <v>8</v>
      </c>
      <c r="B10" s="24">
        <v>1</v>
      </c>
      <c r="C10" s="23">
        <v>8</v>
      </c>
      <c r="D10" s="24"/>
      <c r="E10" s="23">
        <v>8</v>
      </c>
      <c r="F10" s="24">
        <v>1</v>
      </c>
    </row>
    <row r="11" spans="1:9" x14ac:dyDescent="0.15">
      <c r="A11" s="23">
        <v>9</v>
      </c>
      <c r="B11" s="24">
        <v>1</v>
      </c>
      <c r="C11" s="23">
        <v>9</v>
      </c>
      <c r="D11" s="24"/>
      <c r="E11" s="23">
        <v>9</v>
      </c>
      <c r="F11" s="24">
        <v>1</v>
      </c>
    </row>
    <row r="12" spans="1:9" x14ac:dyDescent="0.15">
      <c r="A12" s="23">
        <v>10</v>
      </c>
      <c r="B12" s="24"/>
      <c r="C12" s="23">
        <v>10</v>
      </c>
      <c r="D12" s="24"/>
      <c r="E12" s="23">
        <v>10</v>
      </c>
      <c r="F12" s="24">
        <v>1</v>
      </c>
    </row>
    <row r="13" spans="1:9" x14ac:dyDescent="0.15">
      <c r="A13" s="23">
        <v>11</v>
      </c>
      <c r="B13" s="24"/>
      <c r="C13" s="23">
        <v>11</v>
      </c>
      <c r="D13" s="24">
        <v>1</v>
      </c>
      <c r="E13" s="23">
        <v>11</v>
      </c>
      <c r="F13" s="24">
        <v>1</v>
      </c>
    </row>
    <row r="14" spans="1:9" x14ac:dyDescent="0.15">
      <c r="A14" s="23">
        <v>12</v>
      </c>
      <c r="B14" s="24"/>
      <c r="C14" s="23">
        <v>12</v>
      </c>
      <c r="D14" s="24">
        <v>1</v>
      </c>
      <c r="E14" s="23">
        <v>12</v>
      </c>
      <c r="F14" s="24">
        <v>1</v>
      </c>
    </row>
    <row r="15" spans="1:9" x14ac:dyDescent="0.15">
      <c r="A15" s="23">
        <v>13</v>
      </c>
      <c r="B15" s="24"/>
      <c r="C15" s="23">
        <v>13</v>
      </c>
      <c r="D15" s="24">
        <v>1</v>
      </c>
      <c r="E15" s="23">
        <v>13</v>
      </c>
      <c r="F15" s="24">
        <v>1</v>
      </c>
    </row>
    <row r="16" spans="1:9" x14ac:dyDescent="0.15">
      <c r="A16" s="23">
        <v>14</v>
      </c>
      <c r="B16" s="24"/>
      <c r="C16" s="23">
        <v>14</v>
      </c>
      <c r="D16" s="24">
        <v>1</v>
      </c>
      <c r="E16" s="23">
        <v>14</v>
      </c>
      <c r="F16" s="24"/>
    </row>
    <row r="17" spans="1:6" x14ac:dyDescent="0.15">
      <c r="A17" s="23">
        <v>15</v>
      </c>
      <c r="B17" s="24"/>
      <c r="C17" s="23">
        <v>15</v>
      </c>
      <c r="D17" s="24"/>
      <c r="E17" s="23">
        <v>15</v>
      </c>
      <c r="F17" s="24">
        <v>1</v>
      </c>
    </row>
    <row r="18" spans="1:6" ht="15.75" thickBot="1" x14ac:dyDescent="0.2">
      <c r="A18" s="23">
        <v>16</v>
      </c>
      <c r="B18" s="24"/>
      <c r="C18" s="23">
        <v>16</v>
      </c>
      <c r="D18" s="24">
        <v>1</v>
      </c>
      <c r="E18" s="23">
        <v>16</v>
      </c>
      <c r="F18" s="24">
        <v>1</v>
      </c>
    </row>
    <row r="19" spans="1:6" x14ac:dyDescent="0.15">
      <c r="A19" s="23">
        <v>17</v>
      </c>
      <c r="B19" s="24">
        <v>1</v>
      </c>
      <c r="C19" s="23">
        <v>17</v>
      </c>
      <c r="D19" s="24">
        <v>1</v>
      </c>
      <c r="E19" s="40" t="s">
        <v>4</v>
      </c>
      <c r="F19" s="32">
        <f>SUM(F3:F18)</f>
        <v>12</v>
      </c>
    </row>
    <row r="20" spans="1:6" x14ac:dyDescent="0.15">
      <c r="A20" s="23">
        <v>18</v>
      </c>
      <c r="B20" s="24">
        <v>1</v>
      </c>
      <c r="C20" s="23">
        <v>18</v>
      </c>
      <c r="D20" s="24">
        <v>1</v>
      </c>
      <c r="E20" s="38" t="s">
        <v>5</v>
      </c>
      <c r="F20" s="25">
        <f>16-F19</f>
        <v>4</v>
      </c>
    </row>
    <row r="21" spans="1:6" ht="15.75" thickBot="1" x14ac:dyDescent="0.2">
      <c r="A21" s="23">
        <v>19</v>
      </c>
      <c r="B21" s="24">
        <v>1</v>
      </c>
      <c r="C21" s="23">
        <v>19</v>
      </c>
      <c r="D21" s="24">
        <v>1</v>
      </c>
      <c r="E21" s="39" t="s">
        <v>33</v>
      </c>
      <c r="F21" s="27">
        <f>F20/16</f>
        <v>0.25</v>
      </c>
    </row>
    <row r="22" spans="1:6" x14ac:dyDescent="0.15">
      <c r="A22" s="23">
        <v>20</v>
      </c>
      <c r="B22" s="24">
        <v>1</v>
      </c>
      <c r="C22" s="23">
        <v>20</v>
      </c>
      <c r="D22" s="24">
        <v>1</v>
      </c>
    </row>
    <row r="23" spans="1:6" x14ac:dyDescent="0.15">
      <c r="A23" s="23">
        <v>21</v>
      </c>
      <c r="B23" s="24">
        <v>1</v>
      </c>
      <c r="C23" s="23">
        <v>21</v>
      </c>
      <c r="D23" s="24"/>
    </row>
    <row r="24" spans="1:6" x14ac:dyDescent="0.15">
      <c r="A24" s="23">
        <v>22</v>
      </c>
      <c r="B24" s="24">
        <v>1</v>
      </c>
      <c r="C24" s="23">
        <v>22</v>
      </c>
      <c r="D24" s="24">
        <v>1</v>
      </c>
    </row>
    <row r="25" spans="1:6" x14ac:dyDescent="0.15">
      <c r="A25" s="23">
        <v>23</v>
      </c>
      <c r="B25" s="24">
        <v>1</v>
      </c>
      <c r="C25" s="23">
        <v>23</v>
      </c>
      <c r="D25" s="24">
        <v>1</v>
      </c>
    </row>
    <row r="26" spans="1:6" ht="15.75" thickBot="1" x14ac:dyDescent="0.2">
      <c r="A26" s="23">
        <v>24</v>
      </c>
      <c r="B26" s="24">
        <v>1</v>
      </c>
      <c r="C26" s="23">
        <v>24</v>
      </c>
      <c r="D26" s="24"/>
    </row>
    <row r="27" spans="1:6" x14ac:dyDescent="0.15">
      <c r="A27" s="23">
        <v>25</v>
      </c>
      <c r="B27" s="24"/>
      <c r="C27" s="40" t="s">
        <v>4</v>
      </c>
      <c r="D27" s="32">
        <f>SUM(D3:D26)</f>
        <v>11</v>
      </c>
    </row>
    <row r="28" spans="1:6" ht="15.75" thickBot="1" x14ac:dyDescent="0.2">
      <c r="A28" s="23">
        <v>26</v>
      </c>
      <c r="B28" s="24"/>
      <c r="C28" s="38" t="s">
        <v>5</v>
      </c>
      <c r="D28" s="25">
        <f>24-D27</f>
        <v>13</v>
      </c>
    </row>
    <row r="29" spans="1:6" ht="15.75" thickBot="1" x14ac:dyDescent="0.2">
      <c r="A29" s="40" t="s">
        <v>4</v>
      </c>
      <c r="B29" s="32">
        <f>SUM(B3:B28)</f>
        <v>10</v>
      </c>
      <c r="C29" s="39" t="s">
        <v>33</v>
      </c>
      <c r="D29" s="27">
        <f>D28/24</f>
        <v>0.54166666666666663</v>
      </c>
    </row>
    <row r="30" spans="1:6" x14ac:dyDescent="0.15">
      <c r="A30" s="38" t="s">
        <v>5</v>
      </c>
      <c r="B30" s="25">
        <f>26-B29</f>
        <v>16</v>
      </c>
      <c r="E30" s="3"/>
    </row>
    <row r="31" spans="1:6" ht="15.75" thickBot="1" x14ac:dyDescent="0.2">
      <c r="A31" s="39" t="s">
        <v>33</v>
      </c>
      <c r="B31" s="27">
        <f>B30/26</f>
        <v>0.61538461538461542</v>
      </c>
      <c r="C31" s="4"/>
      <c r="E31" s="3"/>
    </row>
    <row r="32" spans="1:6" x14ac:dyDescent="0.15">
      <c r="C32" s="4"/>
      <c r="D32" s="3"/>
      <c r="E32" s="3"/>
    </row>
    <row r="33" spans="3:4" x14ac:dyDescent="0.15">
      <c r="C33" s="4"/>
      <c r="D33" s="3"/>
    </row>
  </sheetData>
  <mergeCells count="4">
    <mergeCell ref="A2:B2"/>
    <mergeCell ref="C2:D2"/>
    <mergeCell ref="E2:F2"/>
    <mergeCell ref="A1:F1"/>
  </mergeCells>
  <phoneticPr fontId="2" type="noConversion"/>
  <pageMargins left="0.75" right="0.75" top="1" bottom="1" header="0.5" footer="0.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34"/>
  <sheetViews>
    <sheetView workbookViewId="0">
      <selection sqref="A1:I32"/>
    </sheetView>
  </sheetViews>
  <sheetFormatPr defaultColWidth="9.125" defaultRowHeight="15" x14ac:dyDescent="0.15"/>
  <cols>
    <col min="1" max="9" width="8.625" style="1" customWidth="1"/>
    <col min="10" max="16384" width="9.125" style="1"/>
  </cols>
  <sheetData>
    <row r="1" spans="1:9" ht="15.75" thickBot="1" x14ac:dyDescent="0.2">
      <c r="A1" s="28" t="s">
        <v>9</v>
      </c>
      <c r="B1" s="29"/>
      <c r="C1" s="29"/>
      <c r="D1" s="29"/>
      <c r="E1" s="29"/>
      <c r="F1" s="29"/>
      <c r="G1" s="29"/>
      <c r="H1" s="29"/>
      <c r="I1" s="30"/>
    </row>
    <row r="2" spans="1:9" x14ac:dyDescent="0.15">
      <c r="A2" s="21" t="s">
        <v>1</v>
      </c>
      <c r="B2" s="33"/>
      <c r="C2" s="22"/>
      <c r="D2" s="21" t="s">
        <v>2</v>
      </c>
      <c r="E2" s="33"/>
      <c r="F2" s="22"/>
      <c r="G2" s="21" t="s">
        <v>3</v>
      </c>
      <c r="H2" s="33"/>
      <c r="I2" s="22"/>
    </row>
    <row r="3" spans="1:9" ht="15.75" thickBot="1" x14ac:dyDescent="0.2">
      <c r="A3" s="26"/>
      <c r="B3" s="35" t="s">
        <v>10</v>
      </c>
      <c r="C3" s="36" t="s">
        <v>11</v>
      </c>
      <c r="D3" s="26"/>
      <c r="E3" s="35" t="s">
        <v>10</v>
      </c>
      <c r="F3" s="36" t="s">
        <v>11</v>
      </c>
      <c r="G3" s="26"/>
      <c r="H3" s="35" t="s">
        <v>10</v>
      </c>
      <c r="I3" s="36" t="s">
        <v>11</v>
      </c>
    </row>
    <row r="4" spans="1:9" x14ac:dyDescent="0.15">
      <c r="A4" s="23">
        <v>1</v>
      </c>
      <c r="B4" s="16"/>
      <c r="C4" s="24"/>
      <c r="D4" s="23">
        <v>1</v>
      </c>
      <c r="E4" s="16"/>
      <c r="F4" s="24"/>
      <c r="G4" s="23">
        <v>1</v>
      </c>
      <c r="H4" s="16">
        <v>1</v>
      </c>
      <c r="I4" s="24">
        <v>1</v>
      </c>
    </row>
    <row r="5" spans="1:9" x14ac:dyDescent="0.15">
      <c r="A5" s="23">
        <v>2</v>
      </c>
      <c r="B5" s="16"/>
      <c r="C5" s="24"/>
      <c r="D5" s="23">
        <v>2</v>
      </c>
      <c r="E5" s="16"/>
      <c r="F5" s="24"/>
      <c r="G5" s="23">
        <v>2</v>
      </c>
      <c r="H5" s="16"/>
      <c r="I5" s="24"/>
    </row>
    <row r="6" spans="1:9" x14ac:dyDescent="0.15">
      <c r="A6" s="23">
        <v>3</v>
      </c>
      <c r="B6" s="16"/>
      <c r="C6" s="24"/>
      <c r="D6" s="23">
        <v>3</v>
      </c>
      <c r="E6" s="16"/>
      <c r="F6" s="24"/>
      <c r="G6" s="23">
        <v>3</v>
      </c>
      <c r="H6" s="16"/>
      <c r="I6" s="24"/>
    </row>
    <row r="7" spans="1:9" x14ac:dyDescent="0.15">
      <c r="A7" s="23">
        <v>4</v>
      </c>
      <c r="B7" s="16"/>
      <c r="C7" s="24"/>
      <c r="D7" s="23">
        <v>4</v>
      </c>
      <c r="E7" s="16"/>
      <c r="F7" s="24"/>
      <c r="G7" s="23">
        <v>4</v>
      </c>
      <c r="H7" s="16"/>
      <c r="I7" s="24"/>
    </row>
    <row r="8" spans="1:9" x14ac:dyDescent="0.15">
      <c r="A8" s="23">
        <v>5</v>
      </c>
      <c r="B8" s="16"/>
      <c r="C8" s="24"/>
      <c r="D8" s="23">
        <v>5</v>
      </c>
      <c r="E8" s="16"/>
      <c r="F8" s="24"/>
      <c r="G8" s="23">
        <v>5</v>
      </c>
      <c r="H8" s="16">
        <v>1</v>
      </c>
      <c r="I8" s="24"/>
    </row>
    <row r="9" spans="1:9" x14ac:dyDescent="0.15">
      <c r="A9" s="23">
        <v>6</v>
      </c>
      <c r="B9" s="16"/>
      <c r="C9" s="24"/>
      <c r="D9" s="23">
        <v>6</v>
      </c>
      <c r="E9" s="16"/>
      <c r="F9" s="24"/>
      <c r="G9" s="23">
        <v>6</v>
      </c>
      <c r="H9" s="16"/>
      <c r="I9" s="24"/>
    </row>
    <row r="10" spans="1:9" x14ac:dyDescent="0.15">
      <c r="A10" s="23">
        <v>7</v>
      </c>
      <c r="B10" s="16">
        <v>1</v>
      </c>
      <c r="C10" s="24">
        <v>1</v>
      </c>
      <c r="D10" s="23">
        <v>7</v>
      </c>
      <c r="E10" s="16"/>
      <c r="F10" s="24"/>
      <c r="G10" s="23">
        <v>7</v>
      </c>
      <c r="H10" s="16">
        <v>1</v>
      </c>
      <c r="I10" s="24">
        <v>1</v>
      </c>
    </row>
    <row r="11" spans="1:9" x14ac:dyDescent="0.15">
      <c r="A11" s="23">
        <v>8</v>
      </c>
      <c r="B11" s="16"/>
      <c r="C11" s="24"/>
      <c r="D11" s="23">
        <v>8</v>
      </c>
      <c r="E11" s="16"/>
      <c r="F11" s="24"/>
      <c r="G11" s="23">
        <v>8</v>
      </c>
      <c r="H11" s="16">
        <v>1</v>
      </c>
      <c r="I11" s="24"/>
    </row>
    <row r="12" spans="1:9" x14ac:dyDescent="0.15">
      <c r="A12" s="23">
        <v>9</v>
      </c>
      <c r="B12" s="16">
        <v>1</v>
      </c>
      <c r="C12" s="24"/>
      <c r="D12" s="23">
        <v>9</v>
      </c>
      <c r="E12" s="16"/>
      <c r="F12" s="24"/>
      <c r="G12" s="23">
        <v>9</v>
      </c>
      <c r="H12" s="16">
        <v>1</v>
      </c>
      <c r="I12" s="24">
        <v>1</v>
      </c>
    </row>
    <row r="13" spans="1:9" x14ac:dyDescent="0.15">
      <c r="A13" s="23">
        <v>10</v>
      </c>
      <c r="B13" s="16"/>
      <c r="C13" s="24"/>
      <c r="D13" s="23">
        <v>10</v>
      </c>
      <c r="E13" s="16"/>
      <c r="F13" s="24"/>
      <c r="G13" s="23">
        <v>10</v>
      </c>
      <c r="H13" s="16">
        <v>1</v>
      </c>
      <c r="I13" s="24">
        <v>1</v>
      </c>
    </row>
    <row r="14" spans="1:9" x14ac:dyDescent="0.15">
      <c r="A14" s="23">
        <v>11</v>
      </c>
      <c r="B14" s="16"/>
      <c r="C14" s="24"/>
      <c r="D14" s="23">
        <v>11</v>
      </c>
      <c r="E14" s="16"/>
      <c r="F14" s="24"/>
      <c r="G14" s="23">
        <v>11</v>
      </c>
      <c r="H14" s="16">
        <v>1</v>
      </c>
      <c r="I14" s="24">
        <v>1</v>
      </c>
    </row>
    <row r="15" spans="1:9" x14ac:dyDescent="0.15">
      <c r="A15" s="23">
        <v>12</v>
      </c>
      <c r="B15" s="16"/>
      <c r="C15" s="24"/>
      <c r="D15" s="23">
        <v>12</v>
      </c>
      <c r="E15" s="16">
        <v>1</v>
      </c>
      <c r="F15" s="24">
        <v>1</v>
      </c>
      <c r="G15" s="23">
        <v>12</v>
      </c>
      <c r="H15" s="16">
        <v>1</v>
      </c>
      <c r="I15" s="24"/>
    </row>
    <row r="16" spans="1:9" x14ac:dyDescent="0.15">
      <c r="A16" s="23">
        <v>13</v>
      </c>
      <c r="B16" s="16"/>
      <c r="C16" s="24"/>
      <c r="D16" s="23">
        <v>13</v>
      </c>
      <c r="E16" s="16">
        <v>1</v>
      </c>
      <c r="F16" s="24">
        <v>1</v>
      </c>
      <c r="G16" s="23">
        <v>13</v>
      </c>
      <c r="H16" s="16">
        <v>1</v>
      </c>
      <c r="I16" s="24">
        <v>1</v>
      </c>
    </row>
    <row r="17" spans="1:10" x14ac:dyDescent="0.15">
      <c r="A17" s="23">
        <v>14</v>
      </c>
      <c r="B17" s="16"/>
      <c r="C17" s="24"/>
      <c r="D17" s="23">
        <v>14</v>
      </c>
      <c r="E17" s="16"/>
      <c r="F17" s="24"/>
      <c r="G17" s="23">
        <v>14</v>
      </c>
      <c r="H17" s="16">
        <v>1</v>
      </c>
      <c r="I17" s="24"/>
    </row>
    <row r="18" spans="1:10" x14ac:dyDescent="0.15">
      <c r="A18" s="23">
        <v>15</v>
      </c>
      <c r="B18" s="16"/>
      <c r="C18" s="24"/>
      <c r="D18" s="23">
        <v>15</v>
      </c>
      <c r="E18" s="16">
        <v>1</v>
      </c>
      <c r="F18" s="24"/>
      <c r="G18" s="23">
        <v>15</v>
      </c>
      <c r="H18" s="16">
        <v>1</v>
      </c>
      <c r="I18" s="24"/>
    </row>
    <row r="19" spans="1:10" ht="15.75" thickBot="1" x14ac:dyDescent="0.2">
      <c r="A19" s="23">
        <v>16</v>
      </c>
      <c r="B19" s="16">
        <v>1</v>
      </c>
      <c r="C19" s="24"/>
      <c r="D19" s="23">
        <v>16</v>
      </c>
      <c r="E19" s="16">
        <v>1</v>
      </c>
      <c r="F19" s="24">
        <v>1</v>
      </c>
      <c r="G19" s="23">
        <v>16</v>
      </c>
      <c r="H19" s="16">
        <v>1</v>
      </c>
      <c r="I19" s="24">
        <v>1</v>
      </c>
    </row>
    <row r="20" spans="1:10" x14ac:dyDescent="0.15">
      <c r="A20" s="23">
        <v>17</v>
      </c>
      <c r="B20" s="16"/>
      <c r="C20" s="24"/>
      <c r="D20" s="23">
        <v>17</v>
      </c>
      <c r="E20" s="16">
        <v>1</v>
      </c>
      <c r="F20" s="24">
        <v>1</v>
      </c>
      <c r="G20" s="40" t="s">
        <v>4</v>
      </c>
      <c r="H20" s="37">
        <f>SUM(H4:H19)</f>
        <v>12</v>
      </c>
      <c r="I20" s="32">
        <f>SUM(I4:I19)</f>
        <v>7</v>
      </c>
    </row>
    <row r="21" spans="1:10" x14ac:dyDescent="0.15">
      <c r="A21" s="23">
        <v>18</v>
      </c>
      <c r="B21" s="16"/>
      <c r="C21" s="24"/>
      <c r="D21" s="23">
        <v>18</v>
      </c>
      <c r="E21" s="16"/>
      <c r="F21" s="24"/>
      <c r="G21" s="38" t="s">
        <v>5</v>
      </c>
      <c r="H21" s="19">
        <f>16-H20</f>
        <v>4</v>
      </c>
      <c r="I21" s="25">
        <f>16-I20</f>
        <v>9</v>
      </c>
      <c r="J21" s="2"/>
    </row>
    <row r="22" spans="1:10" ht="15.75" thickBot="1" x14ac:dyDescent="0.2">
      <c r="A22" s="23">
        <v>19</v>
      </c>
      <c r="B22" s="16"/>
      <c r="C22" s="24"/>
      <c r="D22" s="23">
        <v>19</v>
      </c>
      <c r="E22" s="16">
        <v>1</v>
      </c>
      <c r="F22" s="24"/>
      <c r="G22" s="39" t="s">
        <v>33</v>
      </c>
      <c r="H22" s="34">
        <f>H21/(H20+H21)</f>
        <v>0.25</v>
      </c>
      <c r="I22" s="27">
        <f>I21/(I20+I21)</f>
        <v>0.5625</v>
      </c>
    </row>
    <row r="23" spans="1:10" x14ac:dyDescent="0.15">
      <c r="A23" s="23">
        <v>20</v>
      </c>
      <c r="B23" s="16"/>
      <c r="C23" s="24"/>
      <c r="D23" s="23">
        <v>20</v>
      </c>
      <c r="E23" s="16">
        <v>1</v>
      </c>
      <c r="F23" s="24"/>
      <c r="H23" s="4"/>
      <c r="I23" s="4"/>
    </row>
    <row r="24" spans="1:10" x14ac:dyDescent="0.15">
      <c r="A24" s="23">
        <v>21</v>
      </c>
      <c r="B24" s="16">
        <v>1</v>
      </c>
      <c r="C24" s="24">
        <v>1</v>
      </c>
      <c r="D24" s="23">
        <v>21</v>
      </c>
      <c r="E24" s="16">
        <v>1</v>
      </c>
      <c r="F24" s="24"/>
      <c r="J24" s="2"/>
    </row>
    <row r="25" spans="1:10" x14ac:dyDescent="0.15">
      <c r="A25" s="23">
        <v>22</v>
      </c>
      <c r="B25" s="16"/>
      <c r="C25" s="24"/>
      <c r="D25" s="23">
        <v>22</v>
      </c>
      <c r="E25" s="16">
        <v>1</v>
      </c>
      <c r="F25" s="24">
        <v>1</v>
      </c>
    </row>
    <row r="26" spans="1:10" x14ac:dyDescent="0.15">
      <c r="A26" s="23">
        <v>23</v>
      </c>
      <c r="B26" s="16"/>
      <c r="C26" s="24"/>
      <c r="D26" s="23">
        <v>23</v>
      </c>
      <c r="E26" s="16">
        <v>1</v>
      </c>
      <c r="F26" s="24"/>
    </row>
    <row r="27" spans="1:10" ht="15.75" thickBot="1" x14ac:dyDescent="0.2">
      <c r="A27" s="23">
        <v>24</v>
      </c>
      <c r="B27" s="16">
        <v>1</v>
      </c>
      <c r="C27" s="24"/>
      <c r="D27" s="23">
        <v>24</v>
      </c>
      <c r="E27" s="16">
        <v>1</v>
      </c>
      <c r="F27" s="24"/>
    </row>
    <row r="28" spans="1:10" x14ac:dyDescent="0.15">
      <c r="A28" s="23">
        <v>25</v>
      </c>
      <c r="B28" s="16"/>
      <c r="C28" s="24"/>
      <c r="D28" s="40" t="s">
        <v>4</v>
      </c>
      <c r="E28" s="37">
        <f>SUM(E4:E27)</f>
        <v>11</v>
      </c>
      <c r="F28" s="32">
        <f>SUM(F4:F27)</f>
        <v>5</v>
      </c>
    </row>
    <row r="29" spans="1:10" ht="15.75" thickBot="1" x14ac:dyDescent="0.2">
      <c r="A29" s="23">
        <v>26</v>
      </c>
      <c r="B29" s="18"/>
      <c r="C29" s="24"/>
      <c r="D29" s="38" t="s">
        <v>5</v>
      </c>
      <c r="E29" s="19">
        <f>24-E28</f>
        <v>13</v>
      </c>
      <c r="F29" s="25">
        <f>24-F28</f>
        <v>19</v>
      </c>
    </row>
    <row r="30" spans="1:10" ht="15.75" thickBot="1" x14ac:dyDescent="0.2">
      <c r="A30" s="40" t="s">
        <v>4</v>
      </c>
      <c r="B30" s="37">
        <f>SUM(B4:B29)</f>
        <v>5</v>
      </c>
      <c r="C30" s="32">
        <f>SUM(C4:C29)</f>
        <v>2</v>
      </c>
      <c r="D30" s="39" t="s">
        <v>33</v>
      </c>
      <c r="E30" s="34">
        <f>E29/(E29+E28)</f>
        <v>0.54166666666666663</v>
      </c>
      <c r="F30" s="27">
        <f>F29/(F29+F28)</f>
        <v>0.79166666666666663</v>
      </c>
    </row>
    <row r="31" spans="1:10" x14ac:dyDescent="0.15">
      <c r="A31" s="38" t="s">
        <v>5</v>
      </c>
      <c r="B31" s="19">
        <f>26-B30</f>
        <v>21</v>
      </c>
      <c r="C31" s="25">
        <f>26-C30</f>
        <v>24</v>
      </c>
    </row>
    <row r="32" spans="1:10" ht="15.75" thickBot="1" x14ac:dyDescent="0.2">
      <c r="A32" s="39" t="s">
        <v>33</v>
      </c>
      <c r="B32" s="34">
        <f>B31/26</f>
        <v>0.80769230769230771</v>
      </c>
      <c r="C32" s="27">
        <f>C31/26</f>
        <v>0.92307692307692313</v>
      </c>
      <c r="E32" s="3"/>
    </row>
    <row r="33" spans="4:5" x14ac:dyDescent="0.15">
      <c r="D33" s="3"/>
      <c r="E33" s="3"/>
    </row>
    <row r="34" spans="4:5" x14ac:dyDescent="0.15">
      <c r="D34" s="3"/>
    </row>
  </sheetData>
  <mergeCells count="4">
    <mergeCell ref="A1:I1"/>
    <mergeCell ref="A2:C2"/>
    <mergeCell ref="D2:F2"/>
    <mergeCell ref="G2:I2"/>
  </mergeCells>
  <phoneticPr fontId="2" type="noConversion"/>
  <pageMargins left="0.75" right="0.75" top="1" bottom="1" header="0.5" footer="0.5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5"/>
  <sheetViews>
    <sheetView topLeftCell="A3" zoomScale="115" zoomScaleNormal="115" workbookViewId="0">
      <selection sqref="A1:I32"/>
    </sheetView>
  </sheetViews>
  <sheetFormatPr defaultColWidth="9.125" defaultRowHeight="15" x14ac:dyDescent="0.15"/>
  <cols>
    <col min="1" max="9" width="8.625" style="5" customWidth="1"/>
    <col min="10" max="16384" width="9.125" style="5"/>
  </cols>
  <sheetData>
    <row r="1" spans="1:9" ht="15.75" thickBot="1" x14ac:dyDescent="0.2">
      <c r="A1" s="28" t="s">
        <v>12</v>
      </c>
      <c r="B1" s="29"/>
      <c r="C1" s="29"/>
      <c r="D1" s="29"/>
      <c r="E1" s="29"/>
      <c r="F1" s="29"/>
      <c r="G1" s="29"/>
      <c r="H1" s="29"/>
      <c r="I1" s="30"/>
    </row>
    <row r="2" spans="1:9" x14ac:dyDescent="0.15">
      <c r="A2" s="21" t="s">
        <v>1</v>
      </c>
      <c r="B2" s="33"/>
      <c r="C2" s="22"/>
      <c r="D2" s="33" t="s">
        <v>45</v>
      </c>
      <c r="E2" s="33"/>
      <c r="F2" s="22"/>
      <c r="G2" s="33" t="s">
        <v>3</v>
      </c>
      <c r="H2" s="33"/>
      <c r="I2" s="22"/>
    </row>
    <row r="3" spans="1:9" ht="15.75" thickBot="1" x14ac:dyDescent="0.2">
      <c r="A3" s="26"/>
      <c r="B3" s="35" t="s">
        <v>10</v>
      </c>
      <c r="C3" s="36" t="s">
        <v>11</v>
      </c>
      <c r="D3" s="35"/>
      <c r="E3" s="35" t="s">
        <v>10</v>
      </c>
      <c r="F3" s="36" t="s">
        <v>11</v>
      </c>
      <c r="G3" s="35"/>
      <c r="H3" s="35" t="s">
        <v>10</v>
      </c>
      <c r="I3" s="36" t="s">
        <v>11</v>
      </c>
    </row>
    <row r="4" spans="1:9" x14ac:dyDescent="0.15">
      <c r="A4" s="23">
        <v>1</v>
      </c>
      <c r="B4" s="16"/>
      <c r="C4" s="24"/>
      <c r="D4" s="16">
        <v>1</v>
      </c>
      <c r="E4" s="16"/>
      <c r="F4" s="24"/>
      <c r="G4" s="16">
        <v>1</v>
      </c>
      <c r="H4" s="16"/>
      <c r="I4" s="24"/>
    </row>
    <row r="5" spans="1:9" x14ac:dyDescent="0.15">
      <c r="A5" s="23">
        <v>2</v>
      </c>
      <c r="B5" s="16"/>
      <c r="C5" s="24"/>
      <c r="D5" s="16">
        <v>2</v>
      </c>
      <c r="E5" s="16"/>
      <c r="F5" s="24"/>
      <c r="G5" s="16">
        <v>2</v>
      </c>
      <c r="H5" s="16"/>
      <c r="I5" s="24"/>
    </row>
    <row r="6" spans="1:9" x14ac:dyDescent="0.15">
      <c r="A6" s="23">
        <v>3</v>
      </c>
      <c r="B6" s="16"/>
      <c r="C6" s="24"/>
      <c r="D6" s="16">
        <v>3</v>
      </c>
      <c r="E6" s="16"/>
      <c r="F6" s="24"/>
      <c r="G6" s="16">
        <v>3</v>
      </c>
      <c r="H6" s="16"/>
      <c r="I6" s="24"/>
    </row>
    <row r="7" spans="1:9" x14ac:dyDescent="0.15">
      <c r="A7" s="23">
        <v>4</v>
      </c>
      <c r="B7" s="16"/>
      <c r="C7" s="24"/>
      <c r="D7" s="16">
        <v>4</v>
      </c>
      <c r="E7" s="16"/>
      <c r="F7" s="24"/>
      <c r="G7" s="16">
        <v>4</v>
      </c>
      <c r="H7" s="16">
        <v>1</v>
      </c>
      <c r="I7" s="24"/>
    </row>
    <row r="8" spans="1:9" x14ac:dyDescent="0.15">
      <c r="A8" s="23">
        <v>5</v>
      </c>
      <c r="B8" s="16"/>
      <c r="C8" s="24"/>
      <c r="D8" s="16">
        <v>5</v>
      </c>
      <c r="E8" s="16"/>
      <c r="F8" s="24"/>
      <c r="G8" s="16">
        <v>5</v>
      </c>
      <c r="H8" s="16"/>
      <c r="I8" s="24"/>
    </row>
    <row r="9" spans="1:9" x14ac:dyDescent="0.15">
      <c r="A9" s="23">
        <v>6</v>
      </c>
      <c r="B9" s="16"/>
      <c r="C9" s="24"/>
      <c r="D9" s="16">
        <v>6</v>
      </c>
      <c r="E9" s="16"/>
      <c r="F9" s="24"/>
      <c r="G9" s="16">
        <v>6</v>
      </c>
      <c r="H9" s="16"/>
      <c r="I9" s="24"/>
    </row>
    <row r="10" spans="1:9" x14ac:dyDescent="0.15">
      <c r="A10" s="23">
        <v>7</v>
      </c>
      <c r="B10" s="16">
        <v>1</v>
      </c>
      <c r="C10" s="24"/>
      <c r="D10" s="16">
        <v>7</v>
      </c>
      <c r="E10" s="16"/>
      <c r="F10" s="24"/>
      <c r="G10" s="16">
        <v>7</v>
      </c>
      <c r="H10" s="16">
        <v>1</v>
      </c>
      <c r="I10" s="24"/>
    </row>
    <row r="11" spans="1:9" x14ac:dyDescent="0.15">
      <c r="A11" s="23">
        <v>8</v>
      </c>
      <c r="B11" s="16">
        <v>1</v>
      </c>
      <c r="C11" s="24">
        <v>1</v>
      </c>
      <c r="D11" s="16">
        <v>8</v>
      </c>
      <c r="E11" s="16"/>
      <c r="F11" s="24"/>
      <c r="G11" s="16">
        <v>8</v>
      </c>
      <c r="H11" s="16">
        <v>1</v>
      </c>
      <c r="I11" s="24"/>
    </row>
    <row r="12" spans="1:9" x14ac:dyDescent="0.15">
      <c r="A12" s="23">
        <v>9</v>
      </c>
      <c r="B12" s="16"/>
      <c r="C12" s="24"/>
      <c r="D12" s="16">
        <v>9</v>
      </c>
      <c r="E12" s="16"/>
      <c r="F12" s="24"/>
      <c r="G12" s="16">
        <v>9</v>
      </c>
      <c r="H12" s="16">
        <v>1</v>
      </c>
      <c r="I12" s="24">
        <v>1</v>
      </c>
    </row>
    <row r="13" spans="1:9" x14ac:dyDescent="0.15">
      <c r="A13" s="23">
        <v>10</v>
      </c>
      <c r="B13" s="16"/>
      <c r="C13" s="24"/>
      <c r="D13" s="16">
        <v>10</v>
      </c>
      <c r="E13" s="16"/>
      <c r="F13" s="24"/>
      <c r="G13" s="16">
        <v>10</v>
      </c>
      <c r="H13" s="16">
        <v>1</v>
      </c>
      <c r="I13" s="24"/>
    </row>
    <row r="14" spans="1:9" x14ac:dyDescent="0.15">
      <c r="A14" s="23">
        <v>11</v>
      </c>
      <c r="B14" s="16"/>
      <c r="C14" s="24"/>
      <c r="D14" s="16">
        <v>11</v>
      </c>
      <c r="E14" s="16"/>
      <c r="F14" s="24"/>
      <c r="G14" s="16">
        <v>11</v>
      </c>
      <c r="H14" s="16">
        <v>1</v>
      </c>
      <c r="I14" s="24"/>
    </row>
    <row r="15" spans="1:9" x14ac:dyDescent="0.15">
      <c r="A15" s="23">
        <v>12</v>
      </c>
      <c r="B15" s="16"/>
      <c r="C15" s="24"/>
      <c r="D15" s="16">
        <v>12</v>
      </c>
      <c r="E15" s="16"/>
      <c r="F15" s="24"/>
      <c r="G15" s="16">
        <v>12</v>
      </c>
      <c r="H15" s="16">
        <v>1</v>
      </c>
      <c r="I15" s="24"/>
    </row>
    <row r="16" spans="1:9" x14ac:dyDescent="0.15">
      <c r="A16" s="23">
        <v>13</v>
      </c>
      <c r="B16" s="16"/>
      <c r="C16" s="24"/>
      <c r="D16" s="16">
        <v>13</v>
      </c>
      <c r="E16" s="16"/>
      <c r="F16" s="24"/>
      <c r="G16" s="16">
        <v>13</v>
      </c>
      <c r="H16" s="16">
        <v>1</v>
      </c>
      <c r="I16" s="24"/>
    </row>
    <row r="17" spans="1:9" x14ac:dyDescent="0.15">
      <c r="A17" s="23">
        <v>14</v>
      </c>
      <c r="B17" s="16"/>
      <c r="C17" s="24"/>
      <c r="D17" s="16">
        <v>14</v>
      </c>
      <c r="E17" s="16"/>
      <c r="F17" s="24"/>
      <c r="G17" s="16">
        <v>14</v>
      </c>
      <c r="H17" s="16"/>
      <c r="I17" s="24"/>
    </row>
    <row r="18" spans="1:9" x14ac:dyDescent="0.15">
      <c r="A18" s="23">
        <v>15</v>
      </c>
      <c r="B18" s="16"/>
      <c r="C18" s="24"/>
      <c r="D18" s="16">
        <v>15</v>
      </c>
      <c r="E18" s="16"/>
      <c r="F18" s="24"/>
      <c r="G18" s="16">
        <v>15</v>
      </c>
      <c r="H18" s="16">
        <v>1</v>
      </c>
      <c r="I18" s="24"/>
    </row>
    <row r="19" spans="1:9" ht="15.75" thickBot="1" x14ac:dyDescent="0.2">
      <c r="A19" s="23">
        <v>16</v>
      </c>
      <c r="B19" s="16"/>
      <c r="C19" s="24"/>
      <c r="D19" s="16">
        <v>16</v>
      </c>
      <c r="E19" s="16"/>
      <c r="F19" s="24"/>
      <c r="G19" s="16">
        <v>16</v>
      </c>
      <c r="H19" s="16">
        <v>1</v>
      </c>
      <c r="I19" s="24">
        <v>1</v>
      </c>
    </row>
    <row r="20" spans="1:9" x14ac:dyDescent="0.15">
      <c r="A20" s="23">
        <v>17</v>
      </c>
      <c r="B20" s="16"/>
      <c r="C20" s="24"/>
      <c r="D20" s="16">
        <v>17</v>
      </c>
      <c r="E20" s="16"/>
      <c r="F20" s="24"/>
      <c r="G20" s="40" t="s">
        <v>4</v>
      </c>
      <c r="H20" s="37">
        <f>SUM(H4:H19)</f>
        <v>10</v>
      </c>
      <c r="I20" s="32">
        <f>SUM(I4:I19)</f>
        <v>2</v>
      </c>
    </row>
    <row r="21" spans="1:9" x14ac:dyDescent="0.15">
      <c r="A21" s="23">
        <v>18</v>
      </c>
      <c r="B21" s="16"/>
      <c r="C21" s="24"/>
      <c r="D21" s="16">
        <v>18</v>
      </c>
      <c r="E21" s="16"/>
      <c r="F21" s="24"/>
      <c r="G21" s="38" t="s">
        <v>5</v>
      </c>
      <c r="H21" s="19">
        <f>16-H20</f>
        <v>6</v>
      </c>
      <c r="I21" s="25">
        <f>16-I20</f>
        <v>14</v>
      </c>
    </row>
    <row r="22" spans="1:9" ht="15.75" thickBot="1" x14ac:dyDescent="0.2">
      <c r="A22" s="23">
        <v>19</v>
      </c>
      <c r="B22" s="16">
        <v>1</v>
      </c>
      <c r="C22" s="24"/>
      <c r="D22" s="16">
        <v>19</v>
      </c>
      <c r="E22" s="16"/>
      <c r="F22" s="24"/>
      <c r="G22" s="39" t="s">
        <v>33</v>
      </c>
      <c r="H22" s="34">
        <f>H21/16</f>
        <v>0.375</v>
      </c>
      <c r="I22" s="27">
        <f>I21/16</f>
        <v>0.875</v>
      </c>
    </row>
    <row r="23" spans="1:9" x14ac:dyDescent="0.15">
      <c r="A23" s="23">
        <v>20</v>
      </c>
      <c r="B23" s="16">
        <v>1</v>
      </c>
      <c r="C23" s="24"/>
      <c r="D23" s="16">
        <v>20</v>
      </c>
      <c r="E23" s="16">
        <v>1</v>
      </c>
      <c r="F23" s="24"/>
      <c r="G23" s="1"/>
      <c r="H23" s="1"/>
      <c r="I23" s="1"/>
    </row>
    <row r="24" spans="1:9" x14ac:dyDescent="0.15">
      <c r="A24" s="23">
        <v>21</v>
      </c>
      <c r="B24" s="16">
        <v>1</v>
      </c>
      <c r="C24" s="24"/>
      <c r="D24" s="16">
        <v>21</v>
      </c>
      <c r="E24" s="16"/>
      <c r="F24" s="24"/>
      <c r="G24" s="1"/>
      <c r="H24" s="1"/>
      <c r="I24" s="1"/>
    </row>
    <row r="25" spans="1:9" x14ac:dyDescent="0.15">
      <c r="A25" s="23">
        <v>22</v>
      </c>
      <c r="B25" s="16">
        <v>1</v>
      </c>
      <c r="C25" s="24"/>
      <c r="D25" s="16">
        <v>22</v>
      </c>
      <c r="E25" s="16"/>
      <c r="F25" s="24"/>
      <c r="G25" s="1"/>
      <c r="H25" s="1"/>
      <c r="I25" s="1"/>
    </row>
    <row r="26" spans="1:9" x14ac:dyDescent="0.15">
      <c r="A26" s="23">
        <v>23</v>
      </c>
      <c r="B26" s="16">
        <v>1</v>
      </c>
      <c r="C26" s="24"/>
      <c r="D26" s="16">
        <v>23</v>
      </c>
      <c r="E26" s="16">
        <v>1</v>
      </c>
      <c r="F26" s="24"/>
      <c r="G26" s="1"/>
      <c r="H26" s="1"/>
      <c r="I26" s="1"/>
    </row>
    <row r="27" spans="1:9" ht="15.75" thickBot="1" x14ac:dyDescent="0.2">
      <c r="A27" s="23">
        <v>24</v>
      </c>
      <c r="B27" s="16"/>
      <c r="C27" s="24"/>
      <c r="D27" s="16">
        <v>24</v>
      </c>
      <c r="E27" s="16"/>
      <c r="F27" s="24"/>
      <c r="G27" s="1"/>
      <c r="H27" s="1"/>
      <c r="I27" s="1"/>
    </row>
    <row r="28" spans="1:9" x14ac:dyDescent="0.15">
      <c r="A28" s="23">
        <v>25</v>
      </c>
      <c r="B28" s="16"/>
      <c r="C28" s="24"/>
      <c r="D28" s="40" t="s">
        <v>4</v>
      </c>
      <c r="E28" s="37">
        <f>SUM(E4:E27)</f>
        <v>2</v>
      </c>
      <c r="F28" s="32">
        <f>SUM(F4:F27)</f>
        <v>0</v>
      </c>
      <c r="G28" s="1"/>
      <c r="H28" s="1"/>
      <c r="I28" s="1"/>
    </row>
    <row r="29" spans="1:9" ht="15.75" thickBot="1" x14ac:dyDescent="0.2">
      <c r="A29" s="23">
        <v>26</v>
      </c>
      <c r="B29" s="16"/>
      <c r="C29" s="24"/>
      <c r="D29" s="38" t="s">
        <v>5</v>
      </c>
      <c r="E29" s="19">
        <f>24-E28</f>
        <v>22</v>
      </c>
      <c r="F29" s="25">
        <f>24-F28</f>
        <v>24</v>
      </c>
      <c r="G29" s="1"/>
      <c r="H29" s="1"/>
      <c r="I29" s="1"/>
    </row>
    <row r="30" spans="1:9" ht="15.75" thickBot="1" x14ac:dyDescent="0.2">
      <c r="A30" s="40" t="s">
        <v>4</v>
      </c>
      <c r="B30" s="37">
        <f>SUM(B4:B29)</f>
        <v>7</v>
      </c>
      <c r="C30" s="32">
        <f>SUM(C4:C29)</f>
        <v>1</v>
      </c>
      <c r="D30" s="39" t="s">
        <v>33</v>
      </c>
      <c r="E30" s="34">
        <f>E29/24</f>
        <v>0.91666666666666663</v>
      </c>
      <c r="F30" s="27">
        <f>F29/24</f>
        <v>1</v>
      </c>
      <c r="G30" s="1"/>
      <c r="H30" s="1"/>
      <c r="I30" s="1"/>
    </row>
    <row r="31" spans="1:9" x14ac:dyDescent="0.15">
      <c r="A31" s="38" t="s">
        <v>5</v>
      </c>
      <c r="B31" s="19">
        <f>26-B30</f>
        <v>19</v>
      </c>
      <c r="C31" s="25">
        <f>26-C30</f>
        <v>25</v>
      </c>
      <c r="D31" s="1"/>
      <c r="E31" s="3"/>
      <c r="F31" s="1"/>
      <c r="G31" s="1"/>
      <c r="H31" s="1"/>
      <c r="I31" s="1"/>
    </row>
    <row r="32" spans="1:9" ht="15.75" thickBot="1" x14ac:dyDescent="0.2">
      <c r="A32" s="39" t="s">
        <v>33</v>
      </c>
      <c r="B32" s="34">
        <f>B31/26</f>
        <v>0.73076923076923073</v>
      </c>
      <c r="C32" s="27">
        <f>C31/26</f>
        <v>0.96153846153846156</v>
      </c>
      <c r="D32" s="1"/>
      <c r="E32" s="3"/>
      <c r="F32" s="1"/>
      <c r="G32" s="1"/>
      <c r="H32" s="1"/>
      <c r="I32" s="1"/>
    </row>
    <row r="33" spans="1:9" x14ac:dyDescent="0.15">
      <c r="D33" s="3"/>
      <c r="E33" s="3"/>
      <c r="F33" s="1"/>
      <c r="G33" s="1"/>
      <c r="H33" s="1"/>
      <c r="I33" s="1"/>
    </row>
    <row r="34" spans="1:9" x14ac:dyDescent="0.15">
      <c r="D34" s="3"/>
      <c r="E34" s="1"/>
      <c r="F34" s="1"/>
      <c r="G34" s="1"/>
      <c r="H34" s="1"/>
      <c r="I34" s="1"/>
    </row>
    <row r="35" spans="1:9" x14ac:dyDescent="0.15">
      <c r="A35" s="1"/>
      <c r="B35" s="1"/>
      <c r="C35" s="1"/>
      <c r="D35" s="1"/>
      <c r="E35" s="1"/>
      <c r="F35" s="1"/>
      <c r="G35" s="1"/>
      <c r="H35" s="1"/>
      <c r="I35" s="1"/>
    </row>
  </sheetData>
  <mergeCells count="4">
    <mergeCell ref="A1:I1"/>
    <mergeCell ref="A2:C2"/>
    <mergeCell ref="D2:F2"/>
    <mergeCell ref="G2:I2"/>
  </mergeCells>
  <phoneticPr fontId="2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32"/>
  <sheetViews>
    <sheetView zoomScaleNormal="100" workbookViewId="0">
      <selection sqref="A1:I32"/>
    </sheetView>
  </sheetViews>
  <sheetFormatPr defaultColWidth="9.125" defaultRowHeight="15" x14ac:dyDescent="0.15"/>
  <cols>
    <col min="1" max="1" width="8.625" style="5" customWidth="1"/>
    <col min="2" max="3" width="8.625" style="1" customWidth="1"/>
    <col min="4" max="9" width="8.625" style="5" customWidth="1"/>
    <col min="10" max="16384" width="9.125" style="5"/>
  </cols>
  <sheetData>
    <row r="1" spans="1:9" ht="15.75" thickBot="1" x14ac:dyDescent="0.2">
      <c r="A1" s="28" t="s">
        <v>13</v>
      </c>
      <c r="B1" s="29"/>
      <c r="C1" s="29"/>
      <c r="D1" s="29"/>
      <c r="E1" s="29"/>
      <c r="F1" s="29"/>
      <c r="G1" s="29"/>
      <c r="H1" s="29"/>
      <c r="I1" s="30"/>
    </row>
    <row r="2" spans="1:9" x14ac:dyDescent="0.15">
      <c r="A2" s="21" t="s">
        <v>1</v>
      </c>
      <c r="B2" s="33"/>
      <c r="C2" s="22"/>
      <c r="D2" s="21" t="s">
        <v>14</v>
      </c>
      <c r="E2" s="33"/>
      <c r="F2" s="22"/>
      <c r="G2" s="21" t="s">
        <v>3</v>
      </c>
      <c r="H2" s="33"/>
      <c r="I2" s="22"/>
    </row>
    <row r="3" spans="1:9" ht="15.75" thickBot="1" x14ac:dyDescent="0.2">
      <c r="A3" s="26"/>
      <c r="B3" s="35" t="s">
        <v>10</v>
      </c>
      <c r="C3" s="36" t="s">
        <v>11</v>
      </c>
      <c r="D3" s="26"/>
      <c r="E3" s="35" t="s">
        <v>10</v>
      </c>
      <c r="F3" s="36" t="s">
        <v>11</v>
      </c>
      <c r="G3" s="26"/>
      <c r="H3" s="35" t="s">
        <v>10</v>
      </c>
      <c r="I3" s="36" t="s">
        <v>11</v>
      </c>
    </row>
    <row r="4" spans="1:9" x14ac:dyDescent="0.15">
      <c r="A4" s="23">
        <v>1</v>
      </c>
      <c r="B4" s="16"/>
      <c r="C4" s="24"/>
      <c r="D4" s="23">
        <v>1</v>
      </c>
      <c r="E4" s="16"/>
      <c r="F4" s="24"/>
      <c r="G4" s="23">
        <v>1</v>
      </c>
      <c r="H4" s="16">
        <v>1</v>
      </c>
      <c r="I4" s="24"/>
    </row>
    <row r="5" spans="1:9" x14ac:dyDescent="0.15">
      <c r="A5" s="23">
        <v>2</v>
      </c>
      <c r="B5" s="16"/>
      <c r="C5" s="24"/>
      <c r="D5" s="23">
        <v>2</v>
      </c>
      <c r="E5" s="16"/>
      <c r="F5" s="24"/>
      <c r="G5" s="23">
        <v>2</v>
      </c>
      <c r="H5" s="16">
        <v>1</v>
      </c>
      <c r="I5" s="24"/>
    </row>
    <row r="6" spans="1:9" x14ac:dyDescent="0.15">
      <c r="A6" s="23">
        <v>3</v>
      </c>
      <c r="B6" s="16"/>
      <c r="C6" s="24"/>
      <c r="D6" s="23">
        <v>3</v>
      </c>
      <c r="E6" s="16"/>
      <c r="F6" s="24"/>
      <c r="G6" s="23">
        <v>3</v>
      </c>
      <c r="H6" s="16"/>
      <c r="I6" s="24"/>
    </row>
    <row r="7" spans="1:9" x14ac:dyDescent="0.15">
      <c r="A7" s="23">
        <v>4</v>
      </c>
      <c r="B7" s="16"/>
      <c r="C7" s="24"/>
      <c r="D7" s="23">
        <v>4</v>
      </c>
      <c r="E7" s="16"/>
      <c r="F7" s="24"/>
      <c r="G7" s="23">
        <v>4</v>
      </c>
      <c r="H7" s="16">
        <v>1</v>
      </c>
      <c r="I7" s="24"/>
    </row>
    <row r="8" spans="1:9" x14ac:dyDescent="0.15">
      <c r="A8" s="23">
        <v>5</v>
      </c>
      <c r="B8" s="16"/>
      <c r="C8" s="24"/>
      <c r="D8" s="23">
        <v>5</v>
      </c>
      <c r="E8" s="16"/>
      <c r="F8" s="24"/>
      <c r="G8" s="23">
        <v>5</v>
      </c>
      <c r="H8" s="16"/>
      <c r="I8" s="24"/>
    </row>
    <row r="9" spans="1:9" x14ac:dyDescent="0.15">
      <c r="A9" s="23">
        <v>6</v>
      </c>
      <c r="B9" s="16"/>
      <c r="C9" s="24"/>
      <c r="D9" s="23">
        <v>6</v>
      </c>
      <c r="E9" s="16"/>
      <c r="F9" s="24"/>
      <c r="G9" s="23">
        <v>6</v>
      </c>
      <c r="H9" s="16"/>
      <c r="I9" s="24"/>
    </row>
    <row r="10" spans="1:9" x14ac:dyDescent="0.15">
      <c r="A10" s="23">
        <v>7</v>
      </c>
      <c r="B10" s="16">
        <v>1</v>
      </c>
      <c r="C10" s="24"/>
      <c r="D10" s="23">
        <v>7</v>
      </c>
      <c r="E10" s="16"/>
      <c r="F10" s="24"/>
      <c r="G10" s="23">
        <v>7</v>
      </c>
      <c r="H10" s="16">
        <v>1</v>
      </c>
      <c r="I10" s="24">
        <v>1</v>
      </c>
    </row>
    <row r="11" spans="1:9" x14ac:dyDescent="0.15">
      <c r="A11" s="23">
        <v>8</v>
      </c>
      <c r="B11" s="16">
        <v>1</v>
      </c>
      <c r="C11" s="24">
        <v>1</v>
      </c>
      <c r="D11" s="23">
        <v>8</v>
      </c>
      <c r="E11" s="16">
        <v>1</v>
      </c>
      <c r="F11" s="24"/>
      <c r="G11" s="23">
        <v>8</v>
      </c>
      <c r="H11" s="16">
        <v>1</v>
      </c>
      <c r="I11" s="24">
        <v>1</v>
      </c>
    </row>
    <row r="12" spans="1:9" x14ac:dyDescent="0.15">
      <c r="A12" s="23">
        <v>9</v>
      </c>
      <c r="B12" s="16"/>
      <c r="C12" s="24"/>
      <c r="D12" s="23">
        <v>9</v>
      </c>
      <c r="E12" s="16">
        <v>1</v>
      </c>
      <c r="F12" s="24"/>
      <c r="G12" s="23">
        <v>9</v>
      </c>
      <c r="H12" s="16">
        <v>1</v>
      </c>
      <c r="I12" s="24"/>
    </row>
    <row r="13" spans="1:9" x14ac:dyDescent="0.15">
      <c r="A13" s="23">
        <v>10</v>
      </c>
      <c r="B13" s="16"/>
      <c r="C13" s="24"/>
      <c r="D13" s="23">
        <v>10</v>
      </c>
      <c r="E13" s="16"/>
      <c r="F13" s="24"/>
      <c r="G13" s="23">
        <v>10</v>
      </c>
      <c r="H13" s="16">
        <v>1</v>
      </c>
      <c r="I13" s="24"/>
    </row>
    <row r="14" spans="1:9" x14ac:dyDescent="0.15">
      <c r="A14" s="23">
        <v>11</v>
      </c>
      <c r="B14" s="16"/>
      <c r="C14" s="24"/>
      <c r="D14" s="23">
        <v>11</v>
      </c>
      <c r="E14" s="16">
        <v>1</v>
      </c>
      <c r="F14" s="24"/>
      <c r="G14" s="23">
        <v>11</v>
      </c>
      <c r="H14" s="16">
        <v>1</v>
      </c>
      <c r="I14" s="24"/>
    </row>
    <row r="15" spans="1:9" x14ac:dyDescent="0.15">
      <c r="A15" s="23">
        <v>12</v>
      </c>
      <c r="B15" s="16"/>
      <c r="C15" s="24"/>
      <c r="D15" s="23">
        <v>12</v>
      </c>
      <c r="E15" s="16">
        <v>1</v>
      </c>
      <c r="F15" s="24"/>
      <c r="G15" s="23">
        <v>12</v>
      </c>
      <c r="H15" s="16">
        <v>1</v>
      </c>
      <c r="I15" s="24">
        <v>1</v>
      </c>
    </row>
    <row r="16" spans="1:9" x14ac:dyDescent="0.15">
      <c r="A16" s="23">
        <v>13</v>
      </c>
      <c r="B16" s="16"/>
      <c r="C16" s="24"/>
      <c r="D16" s="23">
        <v>13</v>
      </c>
      <c r="E16" s="16">
        <v>1</v>
      </c>
      <c r="F16" s="24"/>
      <c r="G16" s="23">
        <v>13</v>
      </c>
      <c r="H16" s="16">
        <v>1</v>
      </c>
      <c r="I16" s="24">
        <v>1</v>
      </c>
    </row>
    <row r="17" spans="1:9" x14ac:dyDescent="0.15">
      <c r="A17" s="23">
        <v>14</v>
      </c>
      <c r="B17" s="16"/>
      <c r="C17" s="24"/>
      <c r="D17" s="23">
        <v>14</v>
      </c>
      <c r="E17" s="16"/>
      <c r="F17" s="24"/>
      <c r="G17" s="23">
        <v>14</v>
      </c>
      <c r="H17" s="16">
        <v>1</v>
      </c>
      <c r="I17" s="24"/>
    </row>
    <row r="18" spans="1:9" x14ac:dyDescent="0.15">
      <c r="A18" s="23">
        <v>15</v>
      </c>
      <c r="B18" s="16">
        <v>1</v>
      </c>
      <c r="C18" s="24"/>
      <c r="D18" s="23">
        <v>15</v>
      </c>
      <c r="E18" s="16">
        <v>1</v>
      </c>
      <c r="F18" s="24"/>
      <c r="G18" s="23">
        <v>15</v>
      </c>
      <c r="H18" s="16"/>
      <c r="I18" s="24"/>
    </row>
    <row r="19" spans="1:9" ht="15.75" thickBot="1" x14ac:dyDescent="0.2">
      <c r="A19" s="23">
        <v>16</v>
      </c>
      <c r="B19" s="16"/>
      <c r="C19" s="24"/>
      <c r="D19" s="23">
        <v>16</v>
      </c>
      <c r="E19" s="16"/>
      <c r="F19" s="24"/>
      <c r="G19" s="23">
        <v>16</v>
      </c>
      <c r="H19" s="16"/>
      <c r="I19" s="24"/>
    </row>
    <row r="20" spans="1:9" x14ac:dyDescent="0.15">
      <c r="A20" s="23">
        <v>17</v>
      </c>
      <c r="B20" s="16"/>
      <c r="C20" s="24"/>
      <c r="D20" s="23">
        <v>17</v>
      </c>
      <c r="E20" s="16">
        <v>1</v>
      </c>
      <c r="F20" s="24"/>
      <c r="G20" s="40" t="s">
        <v>4</v>
      </c>
      <c r="H20" s="37">
        <f>SUM(H4:H19)</f>
        <v>11</v>
      </c>
      <c r="I20" s="32">
        <f>SUM(I4:I19)</f>
        <v>4</v>
      </c>
    </row>
    <row r="21" spans="1:9" x14ac:dyDescent="0.15">
      <c r="A21" s="23">
        <v>18</v>
      </c>
      <c r="B21" s="16"/>
      <c r="C21" s="24"/>
      <c r="D21" s="23">
        <v>18</v>
      </c>
      <c r="E21" s="16">
        <v>1</v>
      </c>
      <c r="F21" s="24">
        <v>1</v>
      </c>
      <c r="G21" s="38" t="s">
        <v>5</v>
      </c>
      <c r="H21" s="19">
        <f>16-H20</f>
        <v>5</v>
      </c>
      <c r="I21" s="25">
        <f>16-I20</f>
        <v>12</v>
      </c>
    </row>
    <row r="22" spans="1:9" ht="15.75" thickBot="1" x14ac:dyDescent="0.2">
      <c r="A22" s="23">
        <v>19</v>
      </c>
      <c r="B22" s="16"/>
      <c r="C22" s="24"/>
      <c r="D22" s="23">
        <v>19</v>
      </c>
      <c r="E22" s="16"/>
      <c r="F22" s="24"/>
      <c r="G22" s="39" t="s">
        <v>33</v>
      </c>
      <c r="H22" s="34">
        <f>H21/16</f>
        <v>0.3125</v>
      </c>
      <c r="I22" s="27">
        <f>I21/16</f>
        <v>0.75</v>
      </c>
    </row>
    <row r="23" spans="1:9" x14ac:dyDescent="0.15">
      <c r="A23" s="23">
        <v>20</v>
      </c>
      <c r="B23" s="16"/>
      <c r="C23" s="24"/>
      <c r="D23" s="23">
        <v>20</v>
      </c>
      <c r="E23" s="16"/>
      <c r="F23" s="24"/>
      <c r="G23" s="1"/>
      <c r="H23" s="1"/>
      <c r="I23" s="1"/>
    </row>
    <row r="24" spans="1:9" x14ac:dyDescent="0.15">
      <c r="A24" s="23">
        <v>21</v>
      </c>
      <c r="B24" s="16"/>
      <c r="C24" s="24"/>
      <c r="D24" s="23">
        <v>21</v>
      </c>
      <c r="E24" s="16"/>
      <c r="F24" s="24"/>
      <c r="G24" s="1"/>
      <c r="H24" s="1"/>
      <c r="I24" s="1"/>
    </row>
    <row r="25" spans="1:9" x14ac:dyDescent="0.15">
      <c r="A25" s="23">
        <v>22</v>
      </c>
      <c r="B25" s="16"/>
      <c r="C25" s="24"/>
      <c r="D25" s="23">
        <v>22</v>
      </c>
      <c r="E25" s="16">
        <v>1</v>
      </c>
      <c r="F25" s="24">
        <v>1</v>
      </c>
      <c r="G25" s="1"/>
      <c r="H25" s="1"/>
      <c r="I25" s="1"/>
    </row>
    <row r="26" spans="1:9" x14ac:dyDescent="0.15">
      <c r="A26" s="23">
        <v>23</v>
      </c>
      <c r="B26" s="16"/>
      <c r="C26" s="24"/>
      <c r="D26" s="23">
        <v>23</v>
      </c>
      <c r="E26" s="16">
        <v>1</v>
      </c>
      <c r="F26" s="24">
        <v>1</v>
      </c>
      <c r="G26" s="1"/>
      <c r="H26" s="1"/>
      <c r="I26" s="1"/>
    </row>
    <row r="27" spans="1:9" ht="15.75" thickBot="1" x14ac:dyDescent="0.2">
      <c r="A27" s="23">
        <v>24</v>
      </c>
      <c r="B27" s="16"/>
      <c r="C27" s="24"/>
      <c r="D27" s="23">
        <v>24</v>
      </c>
      <c r="E27" s="16">
        <v>1</v>
      </c>
      <c r="F27" s="24">
        <v>1</v>
      </c>
      <c r="G27" s="1"/>
      <c r="H27" s="1"/>
      <c r="I27" s="1"/>
    </row>
    <row r="28" spans="1:9" x14ac:dyDescent="0.15">
      <c r="A28" s="23">
        <v>25</v>
      </c>
      <c r="B28" s="16"/>
      <c r="C28" s="24"/>
      <c r="D28" s="40" t="s">
        <v>4</v>
      </c>
      <c r="E28" s="37">
        <f>SUM(E4:E27)</f>
        <v>11</v>
      </c>
      <c r="F28" s="32">
        <f>SUM(F4:F27)</f>
        <v>4</v>
      </c>
      <c r="G28" s="1"/>
      <c r="H28" s="2"/>
      <c r="I28" s="1"/>
    </row>
    <row r="29" spans="1:9" ht="15.75" thickBot="1" x14ac:dyDescent="0.2">
      <c r="A29" s="23">
        <v>26</v>
      </c>
      <c r="B29" s="16">
        <v>1</v>
      </c>
      <c r="C29" s="24"/>
      <c r="D29" s="38" t="s">
        <v>5</v>
      </c>
      <c r="E29" s="19">
        <f>24-E28</f>
        <v>13</v>
      </c>
      <c r="F29" s="25">
        <f>24-F28</f>
        <v>20</v>
      </c>
      <c r="G29" s="1"/>
      <c r="H29" s="1"/>
      <c r="I29" s="1"/>
    </row>
    <row r="30" spans="1:9" ht="15.75" thickBot="1" x14ac:dyDescent="0.2">
      <c r="A30" s="40" t="s">
        <v>4</v>
      </c>
      <c r="B30" s="37">
        <f>SUM(B4:B29)</f>
        <v>4</v>
      </c>
      <c r="C30" s="32">
        <f>SUM(C4:C29)</f>
        <v>1</v>
      </c>
      <c r="D30" s="39" t="s">
        <v>33</v>
      </c>
      <c r="E30" s="34">
        <f>E29/24</f>
        <v>0.54166666666666663</v>
      </c>
      <c r="F30" s="27">
        <f>F29/24</f>
        <v>0.83333333333333337</v>
      </c>
      <c r="G30" s="1"/>
      <c r="H30" s="1"/>
      <c r="I30" s="1"/>
    </row>
    <row r="31" spans="1:9" x14ac:dyDescent="0.15">
      <c r="A31" s="38" t="s">
        <v>5</v>
      </c>
      <c r="B31" s="19">
        <f>26-B30</f>
        <v>22</v>
      </c>
      <c r="C31" s="25">
        <f>26-C30</f>
        <v>25</v>
      </c>
      <c r="G31" s="1"/>
      <c r="H31" s="1"/>
      <c r="I31" s="1"/>
    </row>
    <row r="32" spans="1:9" ht="15.75" thickBot="1" x14ac:dyDescent="0.2">
      <c r="A32" s="39" t="s">
        <v>33</v>
      </c>
      <c r="B32" s="34">
        <f>B31/26</f>
        <v>0.84615384615384615</v>
      </c>
      <c r="C32" s="27">
        <f>C31/26</f>
        <v>0.96153846153846156</v>
      </c>
      <c r="D32" s="1"/>
      <c r="E32" s="3"/>
      <c r="F32" s="1"/>
      <c r="G32" s="1"/>
      <c r="H32" s="1"/>
      <c r="I32" s="1"/>
    </row>
  </sheetData>
  <mergeCells count="4">
    <mergeCell ref="A1:I1"/>
    <mergeCell ref="A2:C2"/>
    <mergeCell ref="D2:F2"/>
    <mergeCell ref="G2:I2"/>
  </mergeCells>
  <phoneticPr fontId="2" type="noConversion"/>
  <pageMargins left="0.75" right="0.75" top="1" bottom="1" header="0.5" footer="0.5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32"/>
  <sheetViews>
    <sheetView zoomScaleNormal="100" workbookViewId="0">
      <selection activeCell="A3" sqref="A1:L1048576"/>
    </sheetView>
  </sheetViews>
  <sheetFormatPr defaultColWidth="9.125" defaultRowHeight="15" x14ac:dyDescent="0.15"/>
  <cols>
    <col min="1" max="12" width="7.125" style="16" customWidth="1"/>
    <col min="13" max="16384" width="9.125" style="16"/>
  </cols>
  <sheetData>
    <row r="1" spans="1:12" ht="15.75" thickBot="1" x14ac:dyDescent="0.2">
      <c r="A1" s="28" t="s">
        <v>38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30"/>
    </row>
    <row r="2" spans="1:12" x14ac:dyDescent="0.15">
      <c r="A2" s="21" t="s">
        <v>1</v>
      </c>
      <c r="B2" s="33"/>
      <c r="C2" s="33"/>
      <c r="D2" s="22"/>
      <c r="E2" s="21" t="s">
        <v>2</v>
      </c>
      <c r="F2" s="33"/>
      <c r="G2" s="33"/>
      <c r="H2" s="22"/>
      <c r="I2" s="21" t="s">
        <v>3</v>
      </c>
      <c r="J2" s="33"/>
      <c r="K2" s="33"/>
      <c r="L2" s="22"/>
    </row>
    <row r="3" spans="1:12" ht="15.75" thickBot="1" x14ac:dyDescent="0.2">
      <c r="A3" s="26"/>
      <c r="B3" s="35" t="s">
        <v>26</v>
      </c>
      <c r="C3" s="35" t="s">
        <v>27</v>
      </c>
      <c r="D3" s="36" t="s">
        <v>28</v>
      </c>
      <c r="E3" s="26"/>
      <c r="F3" s="35" t="s">
        <v>26</v>
      </c>
      <c r="G3" s="35" t="s">
        <v>27</v>
      </c>
      <c r="H3" s="36" t="s">
        <v>28</v>
      </c>
      <c r="I3" s="26"/>
      <c r="J3" s="35" t="s">
        <v>26</v>
      </c>
      <c r="K3" s="35" t="s">
        <v>27</v>
      </c>
      <c r="L3" s="36" t="s">
        <v>28</v>
      </c>
    </row>
    <row r="4" spans="1:12" x14ac:dyDescent="0.15">
      <c r="A4" s="23">
        <v>1</v>
      </c>
      <c r="D4" s="24"/>
      <c r="E4" s="23">
        <v>1</v>
      </c>
      <c r="H4" s="24"/>
      <c r="I4" s="23">
        <v>1</v>
      </c>
      <c r="J4" s="16">
        <v>1</v>
      </c>
      <c r="K4" s="16">
        <v>1</v>
      </c>
      <c r="L4" s="24"/>
    </row>
    <row r="5" spans="1:12" x14ac:dyDescent="0.15">
      <c r="A5" s="23">
        <v>2</v>
      </c>
      <c r="D5" s="24"/>
      <c r="E5" s="23">
        <v>2</v>
      </c>
      <c r="H5" s="24"/>
      <c r="I5" s="23">
        <v>2</v>
      </c>
      <c r="L5" s="24"/>
    </row>
    <row r="6" spans="1:12" x14ac:dyDescent="0.15">
      <c r="A6" s="23">
        <v>3</v>
      </c>
      <c r="D6" s="24"/>
      <c r="E6" s="23">
        <v>3</v>
      </c>
      <c r="G6" s="16">
        <v>1</v>
      </c>
      <c r="H6" s="24"/>
      <c r="I6" s="23">
        <v>3</v>
      </c>
      <c r="L6" s="24"/>
    </row>
    <row r="7" spans="1:12" x14ac:dyDescent="0.15">
      <c r="A7" s="23">
        <v>4</v>
      </c>
      <c r="D7" s="24"/>
      <c r="E7" s="23">
        <v>4</v>
      </c>
      <c r="H7" s="24"/>
      <c r="I7" s="23">
        <v>4</v>
      </c>
      <c r="L7" s="24">
        <v>1</v>
      </c>
    </row>
    <row r="8" spans="1:12" x14ac:dyDescent="0.15">
      <c r="A8" s="23">
        <v>5</v>
      </c>
      <c r="D8" s="24"/>
      <c r="E8" s="23">
        <v>5</v>
      </c>
      <c r="H8" s="24"/>
      <c r="I8" s="23">
        <v>5</v>
      </c>
      <c r="J8" s="16">
        <v>1</v>
      </c>
      <c r="K8" s="16">
        <v>1</v>
      </c>
      <c r="L8" s="24">
        <v>1</v>
      </c>
    </row>
    <row r="9" spans="1:12" x14ac:dyDescent="0.15">
      <c r="A9" s="23">
        <v>6</v>
      </c>
      <c r="D9" s="24"/>
      <c r="E9" s="23">
        <v>6</v>
      </c>
      <c r="H9" s="24"/>
      <c r="I9" s="23">
        <v>6</v>
      </c>
      <c r="L9" s="24"/>
    </row>
    <row r="10" spans="1:12" x14ac:dyDescent="0.15">
      <c r="A10" s="23">
        <v>7</v>
      </c>
      <c r="B10" s="16">
        <v>1</v>
      </c>
      <c r="C10" s="16">
        <v>1</v>
      </c>
      <c r="D10" s="24">
        <v>1</v>
      </c>
      <c r="E10" s="23">
        <v>7</v>
      </c>
      <c r="H10" s="24"/>
      <c r="I10" s="23">
        <v>7</v>
      </c>
      <c r="J10" s="16">
        <v>1</v>
      </c>
      <c r="K10" s="16">
        <v>1</v>
      </c>
      <c r="L10" s="24"/>
    </row>
    <row r="11" spans="1:12" x14ac:dyDescent="0.15">
      <c r="A11" s="23">
        <v>8</v>
      </c>
      <c r="C11" s="16">
        <v>1</v>
      </c>
      <c r="D11" s="24">
        <v>1</v>
      </c>
      <c r="E11" s="23">
        <v>8</v>
      </c>
      <c r="H11" s="24"/>
      <c r="I11" s="23">
        <v>8</v>
      </c>
      <c r="J11" s="16">
        <v>1</v>
      </c>
      <c r="K11" s="16">
        <v>1</v>
      </c>
      <c r="L11" s="24"/>
    </row>
    <row r="12" spans="1:12" x14ac:dyDescent="0.15">
      <c r="A12" s="23">
        <v>9</v>
      </c>
      <c r="B12" s="16">
        <v>1</v>
      </c>
      <c r="D12" s="24"/>
      <c r="E12" s="23">
        <v>9</v>
      </c>
      <c r="H12" s="24">
        <v>1</v>
      </c>
      <c r="I12" s="23">
        <v>9</v>
      </c>
      <c r="J12" s="16">
        <v>1</v>
      </c>
      <c r="K12" s="16">
        <v>1</v>
      </c>
      <c r="L12" s="24"/>
    </row>
    <row r="13" spans="1:12" x14ac:dyDescent="0.15">
      <c r="A13" s="23">
        <v>10</v>
      </c>
      <c r="D13" s="24"/>
      <c r="E13" s="23">
        <v>10</v>
      </c>
      <c r="H13" s="24"/>
      <c r="I13" s="23">
        <v>10</v>
      </c>
      <c r="J13" s="16">
        <v>1</v>
      </c>
      <c r="K13" s="16">
        <v>1</v>
      </c>
      <c r="L13" s="24"/>
    </row>
    <row r="14" spans="1:12" x14ac:dyDescent="0.15">
      <c r="A14" s="23">
        <v>11</v>
      </c>
      <c r="D14" s="24"/>
      <c r="E14" s="23">
        <v>11</v>
      </c>
      <c r="H14" s="24"/>
      <c r="I14" s="23">
        <v>11</v>
      </c>
      <c r="J14" s="16">
        <v>1</v>
      </c>
      <c r="K14" s="16">
        <v>1</v>
      </c>
      <c r="L14" s="24"/>
    </row>
    <row r="15" spans="1:12" x14ac:dyDescent="0.15">
      <c r="A15" s="23">
        <v>12</v>
      </c>
      <c r="D15" s="24"/>
      <c r="E15" s="23">
        <v>12</v>
      </c>
      <c r="F15" s="16">
        <v>1</v>
      </c>
      <c r="H15" s="24"/>
      <c r="I15" s="23">
        <v>12</v>
      </c>
      <c r="J15" s="16">
        <v>1</v>
      </c>
      <c r="L15" s="24">
        <v>1</v>
      </c>
    </row>
    <row r="16" spans="1:12" x14ac:dyDescent="0.15">
      <c r="A16" s="23">
        <v>13</v>
      </c>
      <c r="D16" s="24">
        <v>1</v>
      </c>
      <c r="E16" s="23">
        <v>13</v>
      </c>
      <c r="F16" s="16">
        <v>1</v>
      </c>
      <c r="G16" s="16">
        <v>1</v>
      </c>
      <c r="H16" s="24">
        <v>1</v>
      </c>
      <c r="I16" s="23">
        <v>13</v>
      </c>
      <c r="J16" s="16">
        <v>1</v>
      </c>
      <c r="K16" s="16">
        <v>1</v>
      </c>
      <c r="L16" s="24"/>
    </row>
    <row r="17" spans="1:12" x14ac:dyDescent="0.15">
      <c r="A17" s="23">
        <v>14</v>
      </c>
      <c r="D17" s="24"/>
      <c r="E17" s="23">
        <v>14</v>
      </c>
      <c r="H17" s="24">
        <v>1</v>
      </c>
      <c r="I17" s="23">
        <v>14</v>
      </c>
      <c r="J17" s="16">
        <v>1</v>
      </c>
      <c r="K17" s="16">
        <v>1</v>
      </c>
      <c r="L17" s="24"/>
    </row>
    <row r="18" spans="1:12" x14ac:dyDescent="0.15">
      <c r="A18" s="23">
        <v>15</v>
      </c>
      <c r="C18" s="16">
        <v>1</v>
      </c>
      <c r="D18" s="24">
        <v>1</v>
      </c>
      <c r="E18" s="23">
        <v>15</v>
      </c>
      <c r="F18" s="16">
        <v>1</v>
      </c>
      <c r="G18" s="16">
        <v>1</v>
      </c>
      <c r="H18" s="24">
        <v>1</v>
      </c>
      <c r="I18" s="23">
        <v>15</v>
      </c>
      <c r="J18" s="16">
        <v>1</v>
      </c>
      <c r="K18" s="16">
        <v>1</v>
      </c>
      <c r="L18" s="24"/>
    </row>
    <row r="19" spans="1:12" ht="15.75" thickBot="1" x14ac:dyDescent="0.2">
      <c r="A19" s="23">
        <v>16</v>
      </c>
      <c r="B19" s="16">
        <v>1</v>
      </c>
      <c r="C19" s="16">
        <v>1</v>
      </c>
      <c r="D19" s="24"/>
      <c r="E19" s="23">
        <v>16</v>
      </c>
      <c r="F19" s="16">
        <v>1</v>
      </c>
      <c r="G19" s="16">
        <v>1</v>
      </c>
      <c r="H19" s="24">
        <v>1</v>
      </c>
      <c r="I19" s="23">
        <v>16</v>
      </c>
      <c r="J19" s="16">
        <v>1</v>
      </c>
      <c r="K19" s="16">
        <v>1</v>
      </c>
      <c r="L19" s="24"/>
    </row>
    <row r="20" spans="1:12" x14ac:dyDescent="0.15">
      <c r="A20" s="23">
        <v>17</v>
      </c>
      <c r="D20" s="24"/>
      <c r="E20" s="23">
        <v>17</v>
      </c>
      <c r="F20" s="16">
        <v>1</v>
      </c>
      <c r="G20" s="16">
        <v>1</v>
      </c>
      <c r="H20" s="24">
        <v>1</v>
      </c>
      <c r="I20" s="40" t="s">
        <v>4</v>
      </c>
      <c r="J20" s="37">
        <f>SUM(J4:J19)</f>
        <v>12</v>
      </c>
      <c r="K20" s="37">
        <f>SUM(K4:K19)</f>
        <v>11</v>
      </c>
      <c r="L20" s="32">
        <f>SUM(L4:L19)</f>
        <v>3</v>
      </c>
    </row>
    <row r="21" spans="1:12" x14ac:dyDescent="0.15">
      <c r="A21" s="23">
        <v>18</v>
      </c>
      <c r="D21" s="24"/>
      <c r="E21" s="23">
        <v>18</v>
      </c>
      <c r="H21" s="24">
        <v>1</v>
      </c>
      <c r="I21" s="38" t="s">
        <v>5</v>
      </c>
      <c r="J21" s="19">
        <f>16-J20</f>
        <v>4</v>
      </c>
      <c r="K21" s="19">
        <f>16-K20</f>
        <v>5</v>
      </c>
      <c r="L21" s="25">
        <f>16-L20</f>
        <v>13</v>
      </c>
    </row>
    <row r="22" spans="1:12" ht="15.75" thickBot="1" x14ac:dyDescent="0.2">
      <c r="A22" s="23">
        <v>19</v>
      </c>
      <c r="D22" s="24"/>
      <c r="E22" s="23">
        <v>19</v>
      </c>
      <c r="F22" s="16">
        <v>1</v>
      </c>
      <c r="H22" s="24">
        <v>1</v>
      </c>
      <c r="I22" s="39" t="s">
        <v>33</v>
      </c>
      <c r="J22" s="34">
        <f>J21/16</f>
        <v>0.25</v>
      </c>
      <c r="K22" s="34">
        <f>K21/16</f>
        <v>0.3125</v>
      </c>
      <c r="L22" s="27">
        <f>L21/16</f>
        <v>0.8125</v>
      </c>
    </row>
    <row r="23" spans="1:12" x14ac:dyDescent="0.15">
      <c r="A23" s="23">
        <v>20</v>
      </c>
      <c r="C23" s="16">
        <v>1</v>
      </c>
      <c r="D23" s="24">
        <v>1</v>
      </c>
      <c r="E23" s="23">
        <v>20</v>
      </c>
      <c r="F23" s="16">
        <v>1</v>
      </c>
      <c r="G23" s="16">
        <v>1</v>
      </c>
      <c r="H23" s="24"/>
    </row>
    <row r="24" spans="1:12" ht="20.25" x14ac:dyDescent="0.15">
      <c r="A24" s="23">
        <v>21</v>
      </c>
      <c r="B24" s="16">
        <v>1</v>
      </c>
      <c r="C24" s="17"/>
      <c r="D24" s="24">
        <v>1</v>
      </c>
      <c r="E24" s="23">
        <v>21</v>
      </c>
      <c r="F24" s="16">
        <v>1</v>
      </c>
      <c r="G24" s="16">
        <v>1</v>
      </c>
      <c r="H24" s="24"/>
    </row>
    <row r="25" spans="1:12" x14ac:dyDescent="0.15">
      <c r="A25" s="23">
        <v>22</v>
      </c>
      <c r="D25" s="24">
        <v>1</v>
      </c>
      <c r="E25" s="23">
        <v>22</v>
      </c>
      <c r="F25" s="16">
        <v>1</v>
      </c>
      <c r="G25" s="16">
        <v>1</v>
      </c>
      <c r="H25" s="24">
        <v>1</v>
      </c>
    </row>
    <row r="26" spans="1:12" x14ac:dyDescent="0.15">
      <c r="A26" s="23">
        <v>23</v>
      </c>
      <c r="D26" s="24"/>
      <c r="E26" s="23">
        <v>23</v>
      </c>
      <c r="F26" s="16">
        <v>1</v>
      </c>
      <c r="G26" s="16">
        <v>1</v>
      </c>
      <c r="H26" s="24">
        <v>1</v>
      </c>
    </row>
    <row r="27" spans="1:12" ht="15.75" thickBot="1" x14ac:dyDescent="0.2">
      <c r="A27" s="23">
        <v>24</v>
      </c>
      <c r="B27" s="16">
        <v>1</v>
      </c>
      <c r="C27" s="16">
        <v>1</v>
      </c>
      <c r="D27" s="24">
        <v>1</v>
      </c>
      <c r="E27" s="23">
        <v>24</v>
      </c>
      <c r="F27" s="16">
        <v>1</v>
      </c>
      <c r="H27" s="24"/>
    </row>
    <row r="28" spans="1:12" x14ac:dyDescent="0.15">
      <c r="A28" s="23">
        <v>25</v>
      </c>
      <c r="D28" s="24"/>
      <c r="E28" s="40" t="s">
        <v>4</v>
      </c>
      <c r="F28" s="37">
        <f>SUM(F4:F27)</f>
        <v>11</v>
      </c>
      <c r="G28" s="37">
        <f>SUM(G4:G27)</f>
        <v>9</v>
      </c>
      <c r="H28" s="32">
        <f>SUM(H4:H27)</f>
        <v>10</v>
      </c>
    </row>
    <row r="29" spans="1:12" ht="15.75" thickBot="1" x14ac:dyDescent="0.2">
      <c r="A29" s="23">
        <v>26</v>
      </c>
      <c r="B29" s="18"/>
      <c r="C29" s="16">
        <v>1</v>
      </c>
      <c r="D29" s="24">
        <v>1</v>
      </c>
      <c r="E29" s="38" t="s">
        <v>5</v>
      </c>
      <c r="F29" s="19">
        <f>24-F28</f>
        <v>13</v>
      </c>
      <c r="G29" s="19">
        <f>24-G28</f>
        <v>15</v>
      </c>
      <c r="H29" s="25">
        <f>24-H28</f>
        <v>14</v>
      </c>
    </row>
    <row r="30" spans="1:12" ht="15.75" thickBot="1" x14ac:dyDescent="0.2">
      <c r="A30" s="40" t="s">
        <v>4</v>
      </c>
      <c r="B30" s="37">
        <f>SUM(B4:B29)</f>
        <v>5</v>
      </c>
      <c r="C30" s="37">
        <f>SUM(C4:C29)</f>
        <v>7</v>
      </c>
      <c r="D30" s="32">
        <f>SUM(D4:D29)</f>
        <v>9</v>
      </c>
      <c r="E30" s="39" t="s">
        <v>33</v>
      </c>
      <c r="F30" s="34">
        <f>F29/24</f>
        <v>0.54166666666666663</v>
      </c>
      <c r="G30" s="34">
        <f>G29/24</f>
        <v>0.625</v>
      </c>
      <c r="H30" s="27">
        <f>H29/24</f>
        <v>0.58333333333333337</v>
      </c>
    </row>
    <row r="31" spans="1:12" x14ac:dyDescent="0.15">
      <c r="A31" s="38" t="s">
        <v>5</v>
      </c>
      <c r="B31" s="19">
        <f>26-B30</f>
        <v>21</v>
      </c>
      <c r="C31" s="19">
        <f>26-C30</f>
        <v>19</v>
      </c>
      <c r="D31" s="25">
        <f>26-D30</f>
        <v>17</v>
      </c>
      <c r="F31" s="41"/>
      <c r="G31" s="41"/>
    </row>
    <row r="32" spans="1:12" ht="15.75" thickBot="1" x14ac:dyDescent="0.2">
      <c r="A32" s="39" t="s">
        <v>33</v>
      </c>
      <c r="B32" s="34">
        <f>B31/26</f>
        <v>0.80769230769230771</v>
      </c>
      <c r="C32" s="34">
        <f>C31/26</f>
        <v>0.73076923076923073</v>
      </c>
      <c r="D32" s="27">
        <f>D31/26</f>
        <v>0.65384615384615385</v>
      </c>
      <c r="F32" s="41"/>
      <c r="G32" s="41"/>
    </row>
  </sheetData>
  <mergeCells count="4">
    <mergeCell ref="A1:L1"/>
    <mergeCell ref="A2:D2"/>
    <mergeCell ref="E2:H2"/>
    <mergeCell ref="I2:L2"/>
  </mergeCells>
  <phoneticPr fontId="2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sqref="A1:F30"/>
    </sheetView>
  </sheetViews>
  <sheetFormatPr defaultColWidth="9.125" defaultRowHeight="15" x14ac:dyDescent="0.15"/>
  <cols>
    <col min="1" max="3" width="12.625" style="5" customWidth="1"/>
    <col min="4" max="4" width="12.625" style="1" customWidth="1"/>
    <col min="5" max="6" width="12.625" style="5" customWidth="1"/>
    <col min="7" max="9" width="9.125" style="5"/>
    <col min="10" max="10" width="13.125" style="5" customWidth="1"/>
    <col min="11" max="16384" width="9.125" style="5"/>
  </cols>
  <sheetData>
    <row r="1" spans="1:11" ht="15.75" thickBot="1" x14ac:dyDescent="0.2">
      <c r="A1" s="28" t="s">
        <v>39</v>
      </c>
      <c r="B1" s="29"/>
      <c r="C1" s="29"/>
      <c r="D1" s="29"/>
      <c r="E1" s="29"/>
      <c r="F1" s="30"/>
    </row>
    <row r="2" spans="1:11" x14ac:dyDescent="0.15">
      <c r="A2" s="21" t="s">
        <v>1</v>
      </c>
      <c r="B2" s="33"/>
      <c r="C2" s="33" t="s">
        <v>2</v>
      </c>
      <c r="D2" s="33"/>
      <c r="E2" s="33" t="s">
        <v>3</v>
      </c>
      <c r="F2" s="22"/>
    </row>
    <row r="3" spans="1:11" ht="15.75" thickBot="1" x14ac:dyDescent="0.2">
      <c r="A3" s="26"/>
      <c r="B3" s="35" t="s">
        <v>28</v>
      </c>
      <c r="C3" s="35"/>
      <c r="D3" s="35" t="s">
        <v>28</v>
      </c>
      <c r="E3" s="35"/>
      <c r="F3" s="36" t="s">
        <v>28</v>
      </c>
      <c r="G3" s="1"/>
      <c r="K3" s="1"/>
    </row>
    <row r="4" spans="1:11" x14ac:dyDescent="0.15">
      <c r="A4" s="31">
        <v>1</v>
      </c>
      <c r="B4" s="43" t="s">
        <v>40</v>
      </c>
      <c r="C4" s="31">
        <v>1</v>
      </c>
      <c r="D4" s="42"/>
      <c r="E4" s="31">
        <v>1</v>
      </c>
      <c r="F4" s="42"/>
      <c r="G4" s="1"/>
      <c r="K4" s="1"/>
    </row>
    <row r="5" spans="1:11" x14ac:dyDescent="0.15">
      <c r="A5" s="23">
        <v>2</v>
      </c>
      <c r="B5" s="16" t="s">
        <v>40</v>
      </c>
      <c r="C5" s="23">
        <v>2</v>
      </c>
      <c r="D5" s="24"/>
      <c r="E5" s="23">
        <v>2</v>
      </c>
      <c r="F5" s="24"/>
      <c r="G5" s="1"/>
      <c r="K5" s="1"/>
    </row>
    <row r="6" spans="1:11" x14ac:dyDescent="0.15">
      <c r="A6" s="23">
        <v>3</v>
      </c>
      <c r="B6" s="16" t="s">
        <v>40</v>
      </c>
      <c r="C6" s="23">
        <v>3</v>
      </c>
      <c r="D6" s="24"/>
      <c r="E6" s="23">
        <v>3</v>
      </c>
      <c r="F6" s="24"/>
      <c r="G6" s="1"/>
      <c r="K6" s="1"/>
    </row>
    <row r="7" spans="1:11" x14ac:dyDescent="0.15">
      <c r="A7" s="23">
        <v>4</v>
      </c>
      <c r="B7" s="16" t="s">
        <v>40</v>
      </c>
      <c r="C7" s="23">
        <v>4</v>
      </c>
      <c r="D7" s="24"/>
      <c r="E7" s="23">
        <v>4</v>
      </c>
      <c r="F7" s="24"/>
      <c r="G7" s="1"/>
      <c r="K7" s="1"/>
    </row>
    <row r="8" spans="1:11" x14ac:dyDescent="0.15">
      <c r="A8" s="23">
        <v>5</v>
      </c>
      <c r="B8" s="16" t="s">
        <v>40</v>
      </c>
      <c r="C8" s="23">
        <v>5</v>
      </c>
      <c r="D8" s="24"/>
      <c r="E8" s="23">
        <v>5</v>
      </c>
      <c r="F8" s="24"/>
      <c r="G8" s="1"/>
      <c r="K8" s="1"/>
    </row>
    <row r="9" spans="1:11" x14ac:dyDescent="0.15">
      <c r="A9" s="23">
        <v>6</v>
      </c>
      <c r="B9" s="16" t="s">
        <v>40</v>
      </c>
      <c r="C9" s="23">
        <v>6</v>
      </c>
      <c r="D9" s="24">
        <v>1</v>
      </c>
      <c r="E9" s="23">
        <v>6</v>
      </c>
      <c r="F9" s="24"/>
      <c r="G9" s="1"/>
      <c r="K9" s="1"/>
    </row>
    <row r="10" spans="1:11" x14ac:dyDescent="0.15">
      <c r="A10" s="23">
        <v>7</v>
      </c>
      <c r="B10" s="16" t="s">
        <v>40</v>
      </c>
      <c r="C10" s="23">
        <v>7</v>
      </c>
      <c r="D10" s="24"/>
      <c r="E10" s="23">
        <v>7</v>
      </c>
      <c r="F10" s="24">
        <v>1</v>
      </c>
      <c r="G10" s="1"/>
      <c r="K10" s="1"/>
    </row>
    <row r="11" spans="1:11" x14ac:dyDescent="0.15">
      <c r="A11" s="23">
        <v>8</v>
      </c>
      <c r="B11" s="16" t="s">
        <v>40</v>
      </c>
      <c r="C11" s="23">
        <v>8</v>
      </c>
      <c r="D11" s="24"/>
      <c r="E11" s="23">
        <v>8</v>
      </c>
      <c r="F11" s="24"/>
      <c r="G11" s="1"/>
      <c r="I11" s="1"/>
      <c r="K11" s="1"/>
    </row>
    <row r="12" spans="1:11" x14ac:dyDescent="0.15">
      <c r="A12" s="23">
        <v>9</v>
      </c>
      <c r="B12" s="16" t="s">
        <v>40</v>
      </c>
      <c r="C12" s="23">
        <v>9</v>
      </c>
      <c r="D12" s="24"/>
      <c r="E12" s="23">
        <v>9</v>
      </c>
      <c r="F12" s="24"/>
      <c r="G12" s="1"/>
      <c r="K12" s="1"/>
    </row>
    <row r="13" spans="1:11" x14ac:dyDescent="0.15">
      <c r="A13" s="23">
        <v>10</v>
      </c>
      <c r="B13" s="16" t="s">
        <v>40</v>
      </c>
      <c r="C13" s="23">
        <v>10</v>
      </c>
      <c r="D13" s="24"/>
      <c r="E13" s="23">
        <v>10</v>
      </c>
      <c r="F13" s="24"/>
      <c r="G13" s="1"/>
      <c r="K13" s="1"/>
    </row>
    <row r="14" spans="1:11" x14ac:dyDescent="0.15">
      <c r="A14" s="23">
        <v>11</v>
      </c>
      <c r="B14" s="16" t="s">
        <v>40</v>
      </c>
      <c r="C14" s="23">
        <v>11</v>
      </c>
      <c r="D14" s="24"/>
      <c r="E14" s="23">
        <v>11</v>
      </c>
      <c r="F14" s="24">
        <v>1</v>
      </c>
      <c r="G14" s="1"/>
      <c r="K14" s="1"/>
    </row>
    <row r="15" spans="1:11" x14ac:dyDescent="0.15">
      <c r="A15" s="23">
        <v>12</v>
      </c>
      <c r="B15" s="16" t="s">
        <v>40</v>
      </c>
      <c r="C15" s="23">
        <v>12</v>
      </c>
      <c r="D15" s="24"/>
      <c r="E15" s="23">
        <v>12</v>
      </c>
      <c r="F15" s="24"/>
      <c r="G15" s="1"/>
      <c r="K15" s="1"/>
    </row>
    <row r="16" spans="1:11" x14ac:dyDescent="0.15">
      <c r="A16" s="23">
        <v>13</v>
      </c>
      <c r="B16" s="16" t="s">
        <v>40</v>
      </c>
      <c r="C16" s="23">
        <v>13</v>
      </c>
      <c r="D16" s="24"/>
      <c r="E16" s="23">
        <v>13</v>
      </c>
      <c r="F16" s="24"/>
      <c r="G16" s="1"/>
      <c r="K16" s="1"/>
    </row>
    <row r="17" spans="1:12" x14ac:dyDescent="0.15">
      <c r="A17" s="23">
        <v>14</v>
      </c>
      <c r="B17" s="16" t="s">
        <v>40</v>
      </c>
      <c r="C17" s="23">
        <v>14</v>
      </c>
      <c r="D17" s="24"/>
      <c r="E17" s="23">
        <v>14</v>
      </c>
      <c r="F17" s="24"/>
      <c r="G17" s="1"/>
      <c r="K17" s="1"/>
    </row>
    <row r="18" spans="1:12" x14ac:dyDescent="0.15">
      <c r="A18" s="23">
        <v>15</v>
      </c>
      <c r="B18" s="16" t="s">
        <v>40</v>
      </c>
      <c r="C18" s="23">
        <v>15</v>
      </c>
      <c r="D18" s="24"/>
      <c r="E18" s="23">
        <v>15</v>
      </c>
      <c r="F18" s="24"/>
      <c r="G18" s="1"/>
      <c r="K18" s="1"/>
    </row>
    <row r="19" spans="1:12" ht="15.75" thickBot="1" x14ac:dyDescent="0.2">
      <c r="A19" s="23">
        <v>16</v>
      </c>
      <c r="B19" s="16" t="s">
        <v>40</v>
      </c>
      <c r="C19" s="23">
        <v>16</v>
      </c>
      <c r="D19" s="24"/>
      <c r="E19" s="23">
        <v>16</v>
      </c>
      <c r="F19" s="24"/>
      <c r="G19" s="1"/>
      <c r="K19" s="1"/>
    </row>
    <row r="20" spans="1:12" x14ac:dyDescent="0.15">
      <c r="A20" s="23">
        <v>17</v>
      </c>
      <c r="B20" s="16" t="s">
        <v>40</v>
      </c>
      <c r="C20" s="44">
        <v>17</v>
      </c>
      <c r="D20" s="24"/>
      <c r="E20" s="40" t="s">
        <v>4</v>
      </c>
      <c r="F20" s="32">
        <f>SUM(F4:F19)</f>
        <v>2</v>
      </c>
      <c r="G20" s="1"/>
      <c r="K20" s="3"/>
    </row>
    <row r="21" spans="1:12" x14ac:dyDescent="0.15">
      <c r="A21" s="23">
        <v>18</v>
      </c>
      <c r="B21" s="16" t="s">
        <v>40</v>
      </c>
      <c r="C21" s="23">
        <v>18</v>
      </c>
      <c r="D21" s="24"/>
      <c r="E21" s="38" t="s">
        <v>5</v>
      </c>
      <c r="F21" s="25">
        <f>16-F20</f>
        <v>14</v>
      </c>
      <c r="G21" s="1"/>
      <c r="K21" s="3"/>
    </row>
    <row r="22" spans="1:12" ht="15.75" thickBot="1" x14ac:dyDescent="0.2">
      <c r="A22" s="23">
        <v>19</v>
      </c>
      <c r="B22" s="16" t="s">
        <v>40</v>
      </c>
      <c r="C22" s="23">
        <v>19</v>
      </c>
      <c r="D22" s="24"/>
      <c r="E22" s="39" t="s">
        <v>33</v>
      </c>
      <c r="F22" s="27">
        <f>F21/16</f>
        <v>0.875</v>
      </c>
      <c r="G22" s="1"/>
      <c r="K22" s="1"/>
    </row>
    <row r="23" spans="1:12" x14ac:dyDescent="0.15">
      <c r="A23" s="23">
        <v>20</v>
      </c>
      <c r="B23" s="16" t="s">
        <v>40</v>
      </c>
      <c r="C23" s="23">
        <v>20</v>
      </c>
      <c r="D23" s="24"/>
      <c r="E23" s="1"/>
      <c r="F23" s="1"/>
      <c r="G23" s="1"/>
      <c r="K23" s="1"/>
      <c r="L23" s="1"/>
    </row>
    <row r="24" spans="1:12" x14ac:dyDescent="0.15">
      <c r="A24" s="23">
        <v>21</v>
      </c>
      <c r="B24" s="16" t="s">
        <v>40</v>
      </c>
      <c r="C24" s="23">
        <v>21</v>
      </c>
      <c r="D24" s="24"/>
      <c r="E24" s="1"/>
      <c r="F24" s="1"/>
      <c r="G24" s="1"/>
      <c r="K24" s="1"/>
      <c r="L24" s="1"/>
    </row>
    <row r="25" spans="1:12" x14ac:dyDescent="0.15">
      <c r="A25" s="23">
        <v>22</v>
      </c>
      <c r="B25" s="16" t="s">
        <v>40</v>
      </c>
      <c r="C25" s="23">
        <v>22</v>
      </c>
      <c r="D25" s="24">
        <v>1</v>
      </c>
      <c r="E25" s="1"/>
      <c r="F25" s="1"/>
      <c r="G25" s="1"/>
      <c r="K25" s="1"/>
      <c r="L25" s="1"/>
    </row>
    <row r="26" spans="1:12" x14ac:dyDescent="0.15">
      <c r="A26" s="23">
        <v>23</v>
      </c>
      <c r="B26" s="16" t="s">
        <v>40</v>
      </c>
      <c r="C26" s="23">
        <v>23</v>
      </c>
      <c r="D26" s="24"/>
      <c r="E26" s="1"/>
      <c r="F26" s="1"/>
      <c r="G26" s="1"/>
      <c r="K26" s="1"/>
      <c r="L26" s="1"/>
    </row>
    <row r="27" spans="1:12" ht="15.75" thickBot="1" x14ac:dyDescent="0.2">
      <c r="A27" s="23">
        <v>24</v>
      </c>
      <c r="B27" s="16" t="s">
        <v>40</v>
      </c>
      <c r="C27" s="23">
        <v>24</v>
      </c>
      <c r="D27" s="24"/>
      <c r="E27" s="1"/>
      <c r="F27" s="1"/>
      <c r="G27" s="1"/>
      <c r="K27" s="1"/>
      <c r="L27" s="1"/>
    </row>
    <row r="28" spans="1:12" x14ac:dyDescent="0.15">
      <c r="A28" s="23">
        <v>25</v>
      </c>
      <c r="B28" s="16" t="s">
        <v>40</v>
      </c>
      <c r="C28" s="40" t="s">
        <v>4</v>
      </c>
      <c r="D28" s="32">
        <f>SUM(D4:D27)</f>
        <v>2</v>
      </c>
      <c r="E28" s="1"/>
      <c r="F28" s="1"/>
      <c r="G28" s="1"/>
      <c r="K28" s="1"/>
      <c r="L28" s="1"/>
    </row>
    <row r="29" spans="1:12" ht="15.75" thickBot="1" x14ac:dyDescent="0.2">
      <c r="A29" s="26">
        <v>26</v>
      </c>
      <c r="B29" s="35" t="s">
        <v>40</v>
      </c>
      <c r="C29" s="38" t="s">
        <v>5</v>
      </c>
      <c r="D29" s="25">
        <f>17-D28</f>
        <v>15</v>
      </c>
      <c r="E29" s="1"/>
      <c r="F29" s="1"/>
      <c r="G29" s="3"/>
      <c r="K29" s="1"/>
      <c r="L29" s="1"/>
    </row>
    <row r="30" spans="1:12" ht="15.75" thickBot="1" x14ac:dyDescent="0.2">
      <c r="A30" s="1"/>
      <c r="B30" s="1"/>
      <c r="C30" s="39" t="s">
        <v>6</v>
      </c>
      <c r="D30" s="27">
        <f>D29/17</f>
        <v>0.88235294117647056</v>
      </c>
      <c r="E30" s="1"/>
      <c r="F30" s="1"/>
      <c r="G30" s="3"/>
      <c r="H30" s="3"/>
      <c r="K30" s="1"/>
      <c r="L30" s="1"/>
    </row>
    <row r="31" spans="1:12" x14ac:dyDescent="0.15">
      <c r="A31" s="1"/>
      <c r="B31" s="1"/>
      <c r="D31" s="4"/>
      <c r="E31" s="1"/>
      <c r="F31" s="1"/>
      <c r="G31" s="3"/>
      <c r="H31" s="1"/>
      <c r="K31" s="1"/>
      <c r="L31" s="1"/>
    </row>
    <row r="32" spans="1:12" x14ac:dyDescent="0.15">
      <c r="A32" s="1"/>
      <c r="B32" s="7"/>
      <c r="C32" s="1"/>
      <c r="D32" s="3"/>
      <c r="E32" s="1"/>
      <c r="F32" s="1"/>
      <c r="G32" s="3"/>
      <c r="H32" s="1"/>
      <c r="K32" s="1"/>
      <c r="L32" s="1"/>
    </row>
    <row r="33" spans="1:12" x14ac:dyDescent="0.15">
      <c r="A33" s="1"/>
      <c r="B33" s="3"/>
      <c r="C33" s="3"/>
      <c r="D33" s="3"/>
      <c r="E33" s="1"/>
      <c r="F33" s="1"/>
      <c r="G33" s="1"/>
      <c r="H33" s="1"/>
      <c r="I33" s="1"/>
      <c r="J33" s="1"/>
      <c r="K33" s="1"/>
      <c r="L33" s="1"/>
    </row>
  </sheetData>
  <mergeCells count="4">
    <mergeCell ref="A1:F1"/>
    <mergeCell ref="A2:B2"/>
    <mergeCell ref="C2:D2"/>
    <mergeCell ref="E2:F2"/>
  </mergeCells>
  <phoneticPr fontId="2" type="noConversion"/>
  <pageMargins left="0.75" right="0.75" top="1" bottom="1" header="0.5" footer="0.5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34"/>
  <sheetViews>
    <sheetView zoomScale="115" zoomScaleNormal="115" workbookViewId="0">
      <selection sqref="A1:F30"/>
    </sheetView>
  </sheetViews>
  <sheetFormatPr defaultColWidth="9.125" defaultRowHeight="15" x14ac:dyDescent="0.15"/>
  <cols>
    <col min="1" max="3" width="12.625" style="5" customWidth="1"/>
    <col min="4" max="4" width="12.625" style="1" customWidth="1"/>
    <col min="5" max="6" width="12.625" style="5" customWidth="1"/>
    <col min="7" max="9" width="9.125" style="5"/>
    <col min="10" max="10" width="12.375" style="5" customWidth="1"/>
    <col min="11" max="16384" width="9.125" style="5"/>
  </cols>
  <sheetData>
    <row r="1" spans="1:9" ht="15.75" thickBot="1" x14ac:dyDescent="0.2">
      <c r="A1" s="28" t="s">
        <v>41</v>
      </c>
      <c r="B1" s="29"/>
      <c r="C1" s="29"/>
      <c r="D1" s="29"/>
      <c r="E1" s="29"/>
      <c r="F1" s="30"/>
    </row>
    <row r="2" spans="1:9" x14ac:dyDescent="0.15">
      <c r="A2" s="21" t="s">
        <v>1</v>
      </c>
      <c r="B2" s="22"/>
      <c r="C2" s="21" t="s">
        <v>45</v>
      </c>
      <c r="D2" s="22"/>
      <c r="E2" s="33" t="s">
        <v>3</v>
      </c>
      <c r="F2" s="22"/>
    </row>
    <row r="3" spans="1:9" ht="15.75" thickBot="1" x14ac:dyDescent="0.2">
      <c r="A3" s="26"/>
      <c r="B3" s="36" t="s">
        <v>28</v>
      </c>
      <c r="C3" s="26"/>
      <c r="D3" s="36" t="s">
        <v>28</v>
      </c>
      <c r="E3" s="35"/>
      <c r="F3" s="36" t="s">
        <v>28</v>
      </c>
    </row>
    <row r="4" spans="1:9" x14ac:dyDescent="0.15">
      <c r="A4" s="23">
        <v>1</v>
      </c>
      <c r="B4" s="24" t="s">
        <v>40</v>
      </c>
      <c r="C4" s="23">
        <v>1</v>
      </c>
      <c r="D4" s="24">
        <v>1</v>
      </c>
      <c r="E4" s="16">
        <v>1</v>
      </c>
      <c r="F4" s="24"/>
    </row>
    <row r="5" spans="1:9" x14ac:dyDescent="0.15">
      <c r="A5" s="23">
        <v>2</v>
      </c>
      <c r="B5" s="24" t="s">
        <v>40</v>
      </c>
      <c r="C5" s="23">
        <v>2</v>
      </c>
      <c r="D5" s="24"/>
      <c r="E5" s="16">
        <v>2</v>
      </c>
      <c r="F5" s="24">
        <v>1</v>
      </c>
    </row>
    <row r="6" spans="1:9" x14ac:dyDescent="0.15">
      <c r="A6" s="23">
        <v>3</v>
      </c>
      <c r="B6" s="24" t="s">
        <v>40</v>
      </c>
      <c r="C6" s="23">
        <v>3</v>
      </c>
      <c r="D6" s="24"/>
      <c r="E6" s="16">
        <v>3</v>
      </c>
      <c r="F6" s="24"/>
    </row>
    <row r="7" spans="1:9" x14ac:dyDescent="0.15">
      <c r="A7" s="23">
        <v>4</v>
      </c>
      <c r="B7" s="24" t="s">
        <v>40</v>
      </c>
      <c r="C7" s="23">
        <v>4</v>
      </c>
      <c r="D7" s="24">
        <v>1</v>
      </c>
      <c r="E7" s="16">
        <v>4</v>
      </c>
      <c r="F7" s="24"/>
    </row>
    <row r="8" spans="1:9" x14ac:dyDescent="0.15">
      <c r="A8" s="23">
        <v>5</v>
      </c>
      <c r="B8" s="24" t="s">
        <v>40</v>
      </c>
      <c r="C8" s="23">
        <v>5</v>
      </c>
      <c r="D8" s="24">
        <v>1</v>
      </c>
      <c r="E8" s="16">
        <v>5</v>
      </c>
      <c r="F8" s="24"/>
    </row>
    <row r="9" spans="1:9" x14ac:dyDescent="0.15">
      <c r="A9" s="23">
        <v>6</v>
      </c>
      <c r="B9" s="24" t="s">
        <v>40</v>
      </c>
      <c r="C9" s="23">
        <v>6</v>
      </c>
      <c r="D9" s="24">
        <v>1</v>
      </c>
      <c r="E9" s="16">
        <v>6</v>
      </c>
      <c r="F9" s="24"/>
    </row>
    <row r="10" spans="1:9" x14ac:dyDescent="0.15">
      <c r="A10" s="23">
        <v>7</v>
      </c>
      <c r="B10" s="24" t="s">
        <v>40</v>
      </c>
      <c r="C10" s="23">
        <v>7</v>
      </c>
      <c r="D10" s="24"/>
      <c r="E10" s="16">
        <v>7</v>
      </c>
      <c r="F10" s="24"/>
    </row>
    <row r="11" spans="1:9" x14ac:dyDescent="0.15">
      <c r="A11" s="23">
        <v>8</v>
      </c>
      <c r="B11" s="24" t="s">
        <v>40</v>
      </c>
      <c r="C11" s="23">
        <v>8</v>
      </c>
      <c r="D11" s="24"/>
      <c r="E11" s="16">
        <v>8</v>
      </c>
      <c r="F11" s="24"/>
    </row>
    <row r="12" spans="1:9" x14ac:dyDescent="0.15">
      <c r="A12" s="23">
        <v>9</v>
      </c>
      <c r="B12" s="24" t="s">
        <v>40</v>
      </c>
      <c r="C12" s="23">
        <v>9</v>
      </c>
      <c r="D12" s="24">
        <v>1</v>
      </c>
      <c r="E12" s="16">
        <v>9</v>
      </c>
      <c r="F12" s="24">
        <v>1</v>
      </c>
      <c r="I12" s="1"/>
    </row>
    <row r="13" spans="1:9" x14ac:dyDescent="0.15">
      <c r="A13" s="23">
        <v>10</v>
      </c>
      <c r="B13" s="24" t="s">
        <v>40</v>
      </c>
      <c r="C13" s="23">
        <v>10</v>
      </c>
      <c r="D13" s="24"/>
      <c r="E13" s="16">
        <v>10</v>
      </c>
      <c r="F13" s="24">
        <v>1</v>
      </c>
    </row>
    <row r="14" spans="1:9" x14ac:dyDescent="0.15">
      <c r="A14" s="23">
        <v>11</v>
      </c>
      <c r="B14" s="24" t="s">
        <v>40</v>
      </c>
      <c r="C14" s="23">
        <v>11</v>
      </c>
      <c r="D14" s="24"/>
      <c r="E14" s="16">
        <v>11</v>
      </c>
      <c r="F14" s="24">
        <v>1</v>
      </c>
    </row>
    <row r="15" spans="1:9" x14ac:dyDescent="0.15">
      <c r="A15" s="23">
        <v>12</v>
      </c>
      <c r="B15" s="24" t="s">
        <v>40</v>
      </c>
      <c r="C15" s="23">
        <v>12</v>
      </c>
      <c r="D15" s="24"/>
      <c r="E15" s="16">
        <v>12</v>
      </c>
      <c r="F15" s="24"/>
    </row>
    <row r="16" spans="1:9" x14ac:dyDescent="0.15">
      <c r="A16" s="23">
        <v>13</v>
      </c>
      <c r="B16" s="24" t="s">
        <v>40</v>
      </c>
      <c r="C16" s="23">
        <v>13</v>
      </c>
      <c r="D16" s="24"/>
      <c r="E16" s="16">
        <v>13</v>
      </c>
      <c r="F16" s="24">
        <v>1</v>
      </c>
    </row>
    <row r="17" spans="1:6" x14ac:dyDescent="0.15">
      <c r="A17" s="23">
        <v>14</v>
      </c>
      <c r="B17" s="24" t="s">
        <v>40</v>
      </c>
      <c r="C17" s="23">
        <v>14</v>
      </c>
      <c r="D17" s="24"/>
      <c r="E17" s="16">
        <v>14</v>
      </c>
      <c r="F17" s="24"/>
    </row>
    <row r="18" spans="1:6" x14ac:dyDescent="0.15">
      <c r="A18" s="23">
        <v>15</v>
      </c>
      <c r="B18" s="24" t="s">
        <v>40</v>
      </c>
      <c r="C18" s="23">
        <v>15</v>
      </c>
      <c r="D18" s="24"/>
      <c r="E18" s="16">
        <v>15</v>
      </c>
      <c r="F18" s="24">
        <v>1</v>
      </c>
    </row>
    <row r="19" spans="1:6" ht="15.75" thickBot="1" x14ac:dyDescent="0.2">
      <c r="A19" s="23">
        <v>16</v>
      </c>
      <c r="B19" s="24" t="s">
        <v>40</v>
      </c>
      <c r="C19" s="23">
        <v>16</v>
      </c>
      <c r="D19" s="24">
        <v>1</v>
      </c>
      <c r="E19" s="16">
        <v>16</v>
      </c>
      <c r="F19" s="24"/>
    </row>
    <row r="20" spans="1:6" x14ac:dyDescent="0.15">
      <c r="A20" s="23">
        <v>17</v>
      </c>
      <c r="B20" s="24" t="s">
        <v>40</v>
      </c>
      <c r="C20" s="44">
        <v>17</v>
      </c>
      <c r="D20" s="24"/>
      <c r="E20" s="40" t="s">
        <v>4</v>
      </c>
      <c r="F20" s="32">
        <f>SUM(F4:F19)</f>
        <v>6</v>
      </c>
    </row>
    <row r="21" spans="1:6" x14ac:dyDescent="0.15">
      <c r="A21" s="23">
        <v>18</v>
      </c>
      <c r="B21" s="24" t="s">
        <v>40</v>
      </c>
      <c r="C21" s="23">
        <v>18</v>
      </c>
      <c r="D21" s="24">
        <v>1</v>
      </c>
      <c r="E21" s="38" t="s">
        <v>5</v>
      </c>
      <c r="F21" s="25">
        <f>16-F20</f>
        <v>10</v>
      </c>
    </row>
    <row r="22" spans="1:6" ht="15.75" thickBot="1" x14ac:dyDescent="0.2">
      <c r="A22" s="23">
        <v>19</v>
      </c>
      <c r="B22" s="24" t="s">
        <v>40</v>
      </c>
      <c r="C22" s="23">
        <v>19</v>
      </c>
      <c r="D22" s="24">
        <v>1</v>
      </c>
      <c r="E22" s="39" t="s">
        <v>33</v>
      </c>
      <c r="F22" s="27">
        <f>F21/16</f>
        <v>0.625</v>
      </c>
    </row>
    <row r="23" spans="1:6" x14ac:dyDescent="0.15">
      <c r="A23" s="23">
        <v>20</v>
      </c>
      <c r="B23" s="24" t="s">
        <v>40</v>
      </c>
      <c r="C23" s="23">
        <v>20</v>
      </c>
      <c r="D23" s="24">
        <v>1</v>
      </c>
      <c r="E23" s="1"/>
      <c r="F23" s="2"/>
    </row>
    <row r="24" spans="1:6" x14ac:dyDescent="0.15">
      <c r="A24" s="23">
        <v>21</v>
      </c>
      <c r="B24" s="24" t="s">
        <v>40</v>
      </c>
      <c r="C24" s="23">
        <v>21</v>
      </c>
      <c r="D24" s="24">
        <v>1</v>
      </c>
      <c r="E24" s="1"/>
      <c r="F24" s="1"/>
    </row>
    <row r="25" spans="1:6" x14ac:dyDescent="0.15">
      <c r="A25" s="23">
        <v>22</v>
      </c>
      <c r="B25" s="24" t="s">
        <v>40</v>
      </c>
      <c r="C25" s="23">
        <v>22</v>
      </c>
      <c r="D25" s="24"/>
      <c r="E25" s="1"/>
      <c r="F25" s="1"/>
    </row>
    <row r="26" spans="1:6" x14ac:dyDescent="0.15">
      <c r="A26" s="23">
        <v>23</v>
      </c>
      <c r="B26" s="24" t="s">
        <v>40</v>
      </c>
      <c r="C26" s="23">
        <v>23</v>
      </c>
      <c r="D26" s="24"/>
      <c r="E26" s="1"/>
      <c r="F26" s="1"/>
    </row>
    <row r="27" spans="1:6" ht="15.75" thickBot="1" x14ac:dyDescent="0.2">
      <c r="A27" s="23">
        <v>24</v>
      </c>
      <c r="B27" s="24" t="s">
        <v>40</v>
      </c>
      <c r="C27" s="23">
        <v>24</v>
      </c>
      <c r="D27" s="24">
        <v>1</v>
      </c>
      <c r="E27" s="1"/>
      <c r="F27" s="1"/>
    </row>
    <row r="28" spans="1:6" x14ac:dyDescent="0.15">
      <c r="A28" s="23">
        <v>25</v>
      </c>
      <c r="B28" s="24" t="s">
        <v>40</v>
      </c>
      <c r="C28" s="40" t="s">
        <v>4</v>
      </c>
      <c r="D28" s="32">
        <f>SUM(D4:D27)</f>
        <v>11</v>
      </c>
      <c r="E28" s="1"/>
      <c r="F28" s="1"/>
    </row>
    <row r="29" spans="1:6" ht="15.75" thickBot="1" x14ac:dyDescent="0.2">
      <c r="A29" s="26">
        <v>26</v>
      </c>
      <c r="B29" s="36" t="s">
        <v>40</v>
      </c>
      <c r="C29" s="38" t="s">
        <v>5</v>
      </c>
      <c r="D29" s="25">
        <f>17-D28</f>
        <v>6</v>
      </c>
      <c r="E29" s="1"/>
      <c r="F29" s="1"/>
    </row>
    <row r="30" spans="1:6" ht="15.75" thickBot="1" x14ac:dyDescent="0.2">
      <c r="A30" s="1"/>
      <c r="B30" s="1"/>
      <c r="C30" s="39" t="s">
        <v>33</v>
      </c>
      <c r="D30" s="27">
        <f>D29/17</f>
        <v>0.35294117647058826</v>
      </c>
      <c r="E30" s="1"/>
      <c r="F30" s="1"/>
    </row>
    <row r="31" spans="1:6" x14ac:dyDescent="0.15">
      <c r="A31" s="1"/>
      <c r="B31" s="1"/>
      <c r="E31" s="1"/>
      <c r="F31" s="1"/>
    </row>
    <row r="32" spans="1:6" x14ac:dyDescent="0.15">
      <c r="A32" s="6"/>
      <c r="B32" s="4"/>
      <c r="C32" s="1"/>
      <c r="D32" s="3"/>
      <c r="E32" s="1"/>
      <c r="F32" s="1"/>
    </row>
    <row r="33" spans="1:6" x14ac:dyDescent="0.15">
      <c r="A33" s="6"/>
      <c r="B33" s="4"/>
      <c r="C33" s="3"/>
      <c r="D33" s="3"/>
      <c r="E33" s="1"/>
      <c r="F33" s="1"/>
    </row>
    <row r="34" spans="1:6" x14ac:dyDescent="0.15">
      <c r="A34" s="6"/>
      <c r="B34" s="8"/>
    </row>
  </sheetData>
  <mergeCells count="4">
    <mergeCell ref="A1:F1"/>
    <mergeCell ref="A2:B2"/>
    <mergeCell ref="C2:D2"/>
    <mergeCell ref="E2:F2"/>
  </mergeCells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GPT3.5-DIRECT</vt:lpstr>
      <vt:lpstr>GPT3.5-COT</vt:lpstr>
      <vt:lpstr>GPT3.5-COT-1SHOT</vt:lpstr>
      <vt:lpstr>GPT3.5-COT-1SHOT-SOT</vt:lpstr>
      <vt:lpstr>GPT4-COT-1SHOT-SOT</vt:lpstr>
      <vt:lpstr>CLAUDE-COT-1SHOT-SOT</vt:lpstr>
      <vt:lpstr>GPT3.5-COT-SHOT-SOT</vt:lpstr>
      <vt:lpstr>SCENE-UNION</vt:lpstr>
      <vt:lpstr>SCENE-DECOMPOSE</vt:lpstr>
      <vt:lpstr>GPT4-COT-3SHOT-SOT-SCENE</vt:lpstr>
      <vt:lpstr>RESULTS</vt:lpstr>
      <vt:lpstr>VFMs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yuchen</dc:creator>
  <cp:lastModifiedBy>宇辰 季</cp:lastModifiedBy>
  <cp:lastPrinted>2024-02-22T10:06:53Z</cp:lastPrinted>
  <dcterms:created xsi:type="dcterms:W3CDTF">2023-11-03T13:32:00Z</dcterms:created>
  <dcterms:modified xsi:type="dcterms:W3CDTF">2024-02-22T10:07:04Z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2052-11.1.0.11664</vt:lpwstr>
  </property>
</Properties>
</file>