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900" windowWidth="17925" windowHeight="91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5" i="1" l="1"/>
  <c r="N12" i="1"/>
  <c r="M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12" i="1"/>
  <c r="Z38" i="1"/>
  <c r="Z39" i="1" s="1"/>
  <c r="Z37" i="1"/>
  <c r="AA37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12" i="1"/>
  <c r="U37" i="1"/>
  <c r="U38" i="1" s="1"/>
  <c r="I38" i="1"/>
  <c r="C38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V36" i="1"/>
  <c r="U36" i="1"/>
  <c r="AC38" i="1" l="1"/>
  <c r="AC37" i="1"/>
  <c r="AC39" i="1" s="1"/>
  <c r="M37" i="1"/>
  <c r="N38" i="1"/>
  <c r="M38" i="1"/>
  <c r="N37" i="1"/>
  <c r="X36" i="1"/>
  <c r="X38" i="1" s="1"/>
  <c r="X37" i="1"/>
  <c r="K37" i="1"/>
  <c r="J37" i="1"/>
  <c r="I37" i="1"/>
  <c r="H37" i="1"/>
  <c r="E37" i="1"/>
  <c r="D37" i="1"/>
  <c r="C37" i="1"/>
  <c r="B37" i="1"/>
  <c r="N39" i="1" l="1"/>
  <c r="M39" i="1"/>
  <c r="O39" i="1" s="1"/>
</calcChain>
</file>

<file path=xl/sharedStrings.xml><?xml version="1.0" encoding="utf-8"?>
<sst xmlns="http://schemas.openxmlformats.org/spreadsheetml/2006/main" count="103" uniqueCount="57">
  <si>
    <t>Chiu &amp; Egner, 2017, JEP - task-switching subsequent memory paper</t>
  </si>
  <si>
    <t>Hit Rate</t>
  </si>
  <si>
    <t xml:space="preserve">task = abstract/concrete </t>
  </si>
  <si>
    <t>rep</t>
  </si>
  <si>
    <t>sw</t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</si>
  <si>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</si>
  <si>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</si>
  <si>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</si>
  <si>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</si>
  <si>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</si>
  <si>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</si>
  <si>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</si>
  <si>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</si>
  <si>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</si>
  <si>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</si>
  <si>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</si>
  <si>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</si>
  <si>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</si>
  <si>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</si>
  <si>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S17</t>
  </si>
  <si>
    <t>S18</t>
  </si>
  <si>
    <t>S20</t>
  </si>
  <si>
    <t>S21</t>
  </si>
  <si>
    <t>S22</t>
  </si>
  <si>
    <t>S23</t>
  </si>
  <si>
    <t>S26</t>
  </si>
  <si>
    <t>S27</t>
  </si>
  <si>
    <t>S28</t>
  </si>
  <si>
    <t>task = living/non-living</t>
  </si>
  <si>
    <t>S9</t>
  </si>
  <si>
    <t>S16</t>
  </si>
  <si>
    <t>S19</t>
  </si>
  <si>
    <t>S24</t>
  </si>
  <si>
    <t>S25</t>
  </si>
  <si>
    <t>task = upper vs. lower case</t>
  </si>
  <si>
    <t>Background irrelvant  (always irrelevant)</t>
  </si>
  <si>
    <t>Background relevant (intermittently irrelevant)</t>
  </si>
  <si>
    <t>MEAN</t>
  </si>
  <si>
    <t>dprime</t>
  </si>
  <si>
    <t>diff</t>
  </si>
  <si>
    <t>rep - sw</t>
  </si>
  <si>
    <t>B-r</t>
  </si>
  <si>
    <t>B-ir</t>
  </si>
  <si>
    <t>Mean</t>
  </si>
  <si>
    <t>STDEVP</t>
  </si>
  <si>
    <t>cohen's d</t>
  </si>
  <si>
    <t>t</t>
  </si>
  <si>
    <t>p-value</t>
  </si>
  <si>
    <t>stdevp</t>
  </si>
  <si>
    <t>https://www.danielsoper.com/statcalc/calculator.aspx?id=47</t>
  </si>
  <si>
    <t>cohen's d = 0.45, power =0.8, prob =0.05 =&gt;  Minimum sample size per group (one-tailed hypothesis): 62</t>
  </si>
  <si>
    <t>Mean cohen's d = 0.55</t>
  </si>
  <si>
    <t>cohen's d = 0.55, power =0.8, prob =0.05 =&gt;  Minimum sample size per group (one-tailed hypothesis): 42</t>
  </si>
  <si>
    <t xml:space="preserve">Pictures are in the background and memory was tested on pictures only </t>
  </si>
  <si>
    <t>Group 1: Task-switching between foreground words and background pictures (background intermittently irrelevant condition)</t>
  </si>
  <si>
    <t>Group 2: Task-switching on foreground words (two word categorization task) (background always irrelevant condition)</t>
  </si>
  <si>
    <t>because of this… the picture memory is overall "low"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</si>
</sst>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2" fontId="1" fillId="0" borderId="0" xfId="0" applyNumberFormat="1" applyFont="1" applyBorder="1"/>
    <xf numFmtId="0" fontId="2" fillId="0" borderId="0" xfId="0" applyFont="1" applyBorder="1"/>
    <xf numFmtId="2" fontId="2" fillId="0" borderId="0" xfId="0" applyNumberFormat="1" applyFont="1" applyBorder="1"/>
    <xf numFmtId="1" fontId="1" fillId="0" borderId="0" xfId="0" applyNumberFormat="1" applyFont="1" applyBorder="1"/>
    <xf numFmtId="166" fontId="1" fillId="0" borderId="0" xfId="0" applyNumberFormat="1" applyFont="1" applyBorder="1"/>
    <xf numFmtId="2" fontId="3" fillId="0" borderId="0" xfId="0" applyNumberFormat="1" applyFont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2" fontId="2" fillId="2" borderId="0" xfId="0" applyNumberFormat="1" applyFont="1" applyFill="1" applyBorder="1"/>
    <xf numFmtId="2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44</xdr:row>
      <xdr:rowOff>104775</xdr:rowOff>
    </xdr:from>
    <xdr:to>
      <xdr:col>15</xdr:col>
      <xdr:colOff>123284</xdr:colOff>
      <xdr:row>57</xdr:row>
      <xdr:rowOff>28291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7343775"/>
          <a:ext cx="4333334" cy="2276191"/>
        </a:xfrm>
        <a:prstGeom prst="rect">
          <a:avLst/>
        </a:prstGeom>
      </xdr:spPr>
    </xdr:pic>
    <xdr:clientData/>
  </xdr:twoCellAnchor>
  <xdr:twoCellAnchor editAs="oneCell">
    <xdr:from>
      <xdr:col>21</xdr:col>
      <xdr:colOff>495300</xdr:colOff>
      <xdr:row>45</xdr:row>
      <xdr:rowOff>85725</xdr:rowOff>
    </xdr:from>
    <xdr:to>
      <xdr:col>28</xdr:col>
      <xdr:colOff>199490</xdr:colOff>
      <xdr:row>57</xdr:row>
      <xdr:rowOff>152120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73100" y="7505700"/>
          <a:ext cx="4285715" cy="2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A13" workbookViewId="0">
      <selection activeCell="O39" sqref="O39"/>
    </sheetView>
  </sheetViews>
  <sheetFormatPr defaultRowHeight="14.25" x14ac:dyDescent="0.2"/>
  <cols>
    <col min="1" max="20" width="9.140625" style="1"/>
    <col min="21" max="21" width="10.28515625" style="1" bestFit="1" customWidth="1"/>
    <col min="22" max="22" width="9.5703125" style="1" bestFit="1" customWidth="1"/>
    <col min="23" max="23" width="9.5703125" style="10" customWidth="1"/>
    <col min="24" max="24" width="9.5703125" style="1" customWidth="1"/>
    <col min="25" max="25" width="9.140625" style="1"/>
    <col min="26" max="27" width="10.28515625" style="1" bestFit="1" customWidth="1"/>
    <col min="28" max="29" width="10.28515625" style="1" customWidth="1"/>
    <col min="30" max="31" width="10.28515625" style="1" bestFit="1" customWidth="1"/>
    <col min="32" max="16384" width="9.140625" style="1"/>
  </cols>
  <sheetData>
    <row r="1" spans="1:31" x14ac:dyDescent="0.2">
      <c r="A1" s="1" t="s">
        <v>0</v>
      </c>
    </row>
    <row r="2" spans="1:31" x14ac:dyDescent="0.2">
      <c r="B2" s="1" t="s">
        <v>53</v>
      </c>
    </row>
    <row r="3" spans="1:31" x14ac:dyDescent="0.2">
      <c r="B3" s="1" t="s">
        <v>54</v>
      </c>
    </row>
    <row r="4" spans="1:31" x14ac:dyDescent="0.2">
      <c r="B4" s="1" t="s">
        <v>55</v>
      </c>
      <c r="M4" s="1" t="s">
        <v>1</v>
      </c>
    </row>
    <row r="5" spans="1:31" x14ac:dyDescent="0.2">
      <c r="B5" s="1" t="s">
        <v>56</v>
      </c>
    </row>
    <row r="8" spans="1:31" x14ac:dyDescent="0.2">
      <c r="B8" s="1" t="s">
        <v>1</v>
      </c>
      <c r="M8" s="1" t="s">
        <v>41</v>
      </c>
      <c r="N8" s="1" t="s">
        <v>42</v>
      </c>
      <c r="U8" s="1" t="s">
        <v>38</v>
      </c>
      <c r="Z8" s="1" t="s">
        <v>38</v>
      </c>
    </row>
    <row r="9" spans="1:31" x14ac:dyDescent="0.2">
      <c r="B9" s="1" t="s">
        <v>36</v>
      </c>
      <c r="H9" s="1" t="s">
        <v>35</v>
      </c>
      <c r="M9" s="1" t="s">
        <v>2</v>
      </c>
      <c r="U9" s="1" t="s">
        <v>36</v>
      </c>
      <c r="Z9" s="1" t="s">
        <v>35</v>
      </c>
    </row>
    <row r="10" spans="1:31" x14ac:dyDescent="0.2">
      <c r="B10" s="1" t="s">
        <v>2</v>
      </c>
      <c r="D10" s="1" t="s">
        <v>28</v>
      </c>
      <c r="H10" s="1" t="s">
        <v>2</v>
      </c>
      <c r="J10" s="1" t="s">
        <v>34</v>
      </c>
      <c r="M10" s="1" t="s">
        <v>40</v>
      </c>
      <c r="U10" s="1" t="s">
        <v>2</v>
      </c>
      <c r="Z10" s="1" t="s">
        <v>2</v>
      </c>
    </row>
    <row r="11" spans="1:31" x14ac:dyDescent="0.2">
      <c r="B11" s="1" t="s">
        <v>3</v>
      </c>
      <c r="C11" s="1" t="s">
        <v>4</v>
      </c>
      <c r="D11" s="1" t="s">
        <v>3</v>
      </c>
      <c r="E11" s="1" t="s">
        <v>4</v>
      </c>
      <c r="H11" s="1" t="s">
        <v>3</v>
      </c>
      <c r="I11" s="1" t="s">
        <v>4</v>
      </c>
      <c r="J11" s="1" t="s">
        <v>3</v>
      </c>
      <c r="K11" s="1" t="s">
        <v>4</v>
      </c>
      <c r="M11" s="1" t="s">
        <v>39</v>
      </c>
      <c r="U11" s="8" t="s">
        <v>3</v>
      </c>
      <c r="V11" s="8" t="s">
        <v>4</v>
      </c>
      <c r="X11" s="1" t="s">
        <v>39</v>
      </c>
      <c r="Z11" s="8" t="s">
        <v>3</v>
      </c>
      <c r="AA11" s="8" t="s">
        <v>4</v>
      </c>
      <c r="AB11" s="10"/>
      <c r="AC11" s="1" t="s">
        <v>39</v>
      </c>
    </row>
    <row r="12" spans="1:31" x14ac:dyDescent="0.2">
      <c r="A12" s="1" t="s">
        <v>5</v>
      </c>
      <c r="B12" s="7">
        <v>0.16</v>
      </c>
      <c r="C12" s="7">
        <v>0.13636363636363599</v>
      </c>
      <c r="D12" s="2">
        <v>0.72413793103448298</v>
      </c>
      <c r="E12" s="2">
        <v>0.61538461538461497</v>
      </c>
      <c r="G12" s="3" t="s">
        <v>5</v>
      </c>
      <c r="H12" s="7">
        <v>0.46428571428571402</v>
      </c>
      <c r="I12" s="7">
        <v>0.55172413793103503</v>
      </c>
      <c r="J12" s="4">
        <v>0.48275862068965503</v>
      </c>
      <c r="K12" s="4">
        <v>0.6</v>
      </c>
      <c r="M12" s="2">
        <f>B12-C12</f>
        <v>2.3636363636364011E-2</v>
      </c>
      <c r="N12" s="2">
        <f>H12-I12</f>
        <v>-8.7438423645321006E-2</v>
      </c>
      <c r="O12" s="2"/>
      <c r="U12" s="9">
        <v>0.50752705067960802</v>
      </c>
      <c r="V12" s="9">
        <v>0.268018775459551</v>
      </c>
      <c r="W12" s="11"/>
      <c r="X12" s="2">
        <f>U12-V12</f>
        <v>0.23950827522005702</v>
      </c>
      <c r="Y12" s="2"/>
      <c r="Z12" s="12">
        <v>0.693858024314012</v>
      </c>
      <c r="AA12" s="12">
        <v>0.91351895869685795</v>
      </c>
      <c r="AB12" s="11"/>
      <c r="AC12" s="2">
        <f>Z12-AA12</f>
        <v>-0.21966093438284595</v>
      </c>
      <c r="AD12" s="4"/>
      <c r="AE12" s="4"/>
    </row>
    <row r="13" spans="1:31" x14ac:dyDescent="0.2">
      <c r="A13" s="1" t="s">
        <v>6</v>
      </c>
      <c r="B13" s="7">
        <v>0.26086956521739102</v>
      </c>
      <c r="C13" s="7">
        <v>0.22727272727272699</v>
      </c>
      <c r="D13" s="2">
        <v>0.6</v>
      </c>
      <c r="E13" s="2">
        <v>0.71428571428571397</v>
      </c>
      <c r="G13" s="3" t="s">
        <v>6</v>
      </c>
      <c r="H13" s="7">
        <v>0.48148148148148101</v>
      </c>
      <c r="I13" s="7">
        <v>0.407407407407407</v>
      </c>
      <c r="J13" s="4">
        <v>0.63333333333333297</v>
      </c>
      <c r="K13" s="4">
        <v>0.6</v>
      </c>
      <c r="M13" s="2">
        <f t="shared" ref="M13:M34" si="0">B13-C13</f>
        <v>3.3596837944664032E-2</v>
      </c>
      <c r="N13" s="2">
        <f t="shared" ref="N13:N34" si="1">H13-I13</f>
        <v>7.4074074074074014E-2</v>
      </c>
      <c r="U13" s="9">
        <v>0.30852009861214502</v>
      </c>
      <c r="V13" s="9">
        <v>0.30852009861214502</v>
      </c>
      <c r="W13" s="11"/>
      <c r="X13" s="2">
        <f>U13-V13</f>
        <v>0</v>
      </c>
      <c r="Y13" s="2"/>
      <c r="Z13" s="12">
        <v>0.142682701502265</v>
      </c>
      <c r="AA13" s="12">
        <v>-4.51007676418273E-2</v>
      </c>
      <c r="AB13" s="11"/>
      <c r="AC13" s="2">
        <f t="shared" ref="AC13:AC35" si="2">Z13-AA13</f>
        <v>0.1877834691440923</v>
      </c>
      <c r="AD13" s="4"/>
      <c r="AE13" s="4"/>
    </row>
    <row r="14" spans="1:31" x14ac:dyDescent="0.2">
      <c r="A14" s="1" t="s">
        <v>7</v>
      </c>
      <c r="B14" s="7">
        <v>0.28571428571428598</v>
      </c>
      <c r="C14" s="7">
        <v>0.41666666666666702</v>
      </c>
      <c r="D14" s="2">
        <v>0.62068965517241403</v>
      </c>
      <c r="E14" s="2">
        <v>0.57142857142857095</v>
      </c>
      <c r="G14" s="3" t="s">
        <v>7</v>
      </c>
      <c r="H14" s="7">
        <v>0.44827586206896602</v>
      </c>
      <c r="I14" s="7">
        <v>0.375</v>
      </c>
      <c r="J14" s="4">
        <v>0.6</v>
      </c>
      <c r="K14" s="4">
        <v>0.56666666666666698</v>
      </c>
      <c r="M14" s="2">
        <f t="shared" si="0"/>
        <v>-0.13095238095238104</v>
      </c>
      <c r="N14" s="2">
        <f t="shared" si="1"/>
        <v>7.3275862068966024E-2</v>
      </c>
      <c r="U14" s="9">
        <v>0.52742365716592099</v>
      </c>
      <c r="V14" s="9">
        <v>0.80965455328821301</v>
      </c>
      <c r="W14" s="11"/>
      <c r="X14" s="2">
        <f>U14-V14</f>
        <v>-0.28223089612229202</v>
      </c>
      <c r="Y14" s="2"/>
      <c r="Z14" s="12">
        <v>0.77271620833678101</v>
      </c>
      <c r="AA14" s="12">
        <v>0.58409542767948996</v>
      </c>
      <c r="AB14" s="11"/>
      <c r="AC14" s="2">
        <f t="shared" si="2"/>
        <v>0.18862078065729104</v>
      </c>
      <c r="AD14" s="4"/>
      <c r="AE14" s="4"/>
    </row>
    <row r="15" spans="1:31" x14ac:dyDescent="0.2">
      <c r="A15" s="1" t="s">
        <v>8</v>
      </c>
      <c r="B15" s="7">
        <v>0.39285714285714302</v>
      </c>
      <c r="C15" s="7">
        <v>0.375</v>
      </c>
      <c r="D15" s="2">
        <v>0.76666666666666705</v>
      </c>
      <c r="E15" s="2">
        <v>0.72413793103448298</v>
      </c>
      <c r="G15" s="3" t="s">
        <v>8</v>
      </c>
      <c r="H15" s="7">
        <v>0.62068965517241403</v>
      </c>
      <c r="I15" s="7">
        <v>0.39285714285714302</v>
      </c>
      <c r="J15" s="4">
        <v>0.64285714285714302</v>
      </c>
      <c r="K15" s="4">
        <v>0.5</v>
      </c>
      <c r="M15" s="2">
        <f t="shared" si="0"/>
        <v>1.7857142857143016E-2</v>
      </c>
      <c r="N15" s="2">
        <f t="shared" si="1"/>
        <v>0.22783251231527102</v>
      </c>
      <c r="U15" s="9">
        <v>0.28223089612229202</v>
      </c>
      <c r="V15" s="9">
        <v>0.28223089612229202</v>
      </c>
      <c r="W15" s="11"/>
      <c r="X15" s="2">
        <f>U15-V15</f>
        <v>0</v>
      </c>
      <c r="Y15" s="2"/>
      <c r="Z15" s="12">
        <v>0.64798739828895102</v>
      </c>
      <c r="AA15" s="12">
        <v>6.8814821688534505E-2</v>
      </c>
      <c r="AB15" s="11"/>
      <c r="AC15" s="2">
        <f t="shared" si="2"/>
        <v>0.57917257660041654</v>
      </c>
      <c r="AD15" s="4"/>
      <c r="AE15" s="4"/>
    </row>
    <row r="16" spans="1:31" x14ac:dyDescent="0.2">
      <c r="A16" s="1" t="s">
        <v>9</v>
      </c>
      <c r="B16" s="7">
        <v>0.53571428571428603</v>
      </c>
      <c r="C16" s="7">
        <v>0.74074074074074103</v>
      </c>
      <c r="D16" s="2">
        <v>0.77777777777777801</v>
      </c>
      <c r="E16" s="2">
        <v>1</v>
      </c>
      <c r="G16" s="3" t="s">
        <v>9</v>
      </c>
      <c r="H16" s="7">
        <v>0.5</v>
      </c>
      <c r="I16" s="7">
        <v>0.68</v>
      </c>
      <c r="J16" s="4">
        <v>0.51724137931034497</v>
      </c>
      <c r="K16" s="4">
        <v>0.51724137931034497</v>
      </c>
      <c r="M16" s="2">
        <f t="shared" si="0"/>
        <v>-0.205026455026455</v>
      </c>
      <c r="N16" s="2">
        <f t="shared" si="1"/>
        <v>-0.18000000000000005</v>
      </c>
      <c r="U16" s="9">
        <v>0.477040428489444</v>
      </c>
      <c r="V16" s="9">
        <v>1.20495371937109</v>
      </c>
      <c r="W16" s="11"/>
      <c r="X16" s="2">
        <f>U16-V16</f>
        <v>-0.72791329088164591</v>
      </c>
      <c r="Y16" s="2"/>
      <c r="Z16" s="12">
        <v>-0.12566134685507399</v>
      </c>
      <c r="AA16" s="12">
        <v>0.34203745225943399</v>
      </c>
      <c r="AB16" s="11"/>
      <c r="AC16" s="2">
        <f t="shared" si="2"/>
        <v>-0.46769879911450796</v>
      </c>
      <c r="AD16" s="4"/>
      <c r="AE16" s="4"/>
    </row>
    <row r="17" spans="1:31" x14ac:dyDescent="0.2">
      <c r="A17" s="1" t="s">
        <v>10</v>
      </c>
      <c r="B17" s="7">
        <v>0.13793103448275901</v>
      </c>
      <c r="C17" s="7">
        <v>0.33333333333333298</v>
      </c>
      <c r="D17" s="2">
        <v>0.75862068965517204</v>
      </c>
      <c r="E17" s="2">
        <v>0.63333333333333297</v>
      </c>
      <c r="G17" s="3" t="s">
        <v>10</v>
      </c>
      <c r="H17" s="7">
        <v>0.18518518518518501</v>
      </c>
      <c r="I17" s="7">
        <v>0.19230769230769201</v>
      </c>
      <c r="J17" s="4">
        <v>0.266666666666667</v>
      </c>
      <c r="K17" s="4">
        <v>0.31034482758620702</v>
      </c>
      <c r="M17" s="2">
        <f t="shared" si="0"/>
        <v>-0.19540229885057397</v>
      </c>
      <c r="N17" s="2">
        <f t="shared" si="1"/>
        <v>-7.1225071225070047E-3</v>
      </c>
      <c r="U17" s="9">
        <v>0.62089277948545996</v>
      </c>
      <c r="V17" s="9">
        <v>1.3009370968267899</v>
      </c>
      <c r="W17" s="11"/>
      <c r="X17" s="2">
        <f>U17-V17</f>
        <v>-0.68004431734132997</v>
      </c>
      <c r="Y17" s="2"/>
      <c r="Z17" s="12">
        <v>0.60530612716043497</v>
      </c>
      <c r="AA17" s="12">
        <v>0.63166217275513903</v>
      </c>
      <c r="AB17" s="11"/>
      <c r="AC17" s="2">
        <f t="shared" si="2"/>
        <v>-2.6356045594704058E-2</v>
      </c>
      <c r="AD17" s="4"/>
      <c r="AE17" s="4"/>
    </row>
    <row r="18" spans="1:31" x14ac:dyDescent="0.2">
      <c r="A18" s="1" t="s">
        <v>11</v>
      </c>
      <c r="B18" s="7">
        <v>0.44444444444444398</v>
      </c>
      <c r="C18" s="7">
        <v>0.55172413793103503</v>
      </c>
      <c r="D18" s="2">
        <v>0.86666666666666703</v>
      </c>
      <c r="E18" s="2">
        <v>0.8</v>
      </c>
      <c r="G18" s="3" t="s">
        <v>11</v>
      </c>
      <c r="H18" s="7">
        <v>0.72</v>
      </c>
      <c r="I18" s="7">
        <v>0.57142857142857095</v>
      </c>
      <c r="J18" s="4">
        <v>0.76666666666666705</v>
      </c>
      <c r="K18" s="4">
        <v>0.86206896551724099</v>
      </c>
      <c r="M18" s="2">
        <f t="shared" si="0"/>
        <v>-0.10727969348659105</v>
      </c>
      <c r="N18" s="2">
        <f t="shared" si="1"/>
        <v>0.14857142857142902</v>
      </c>
      <c r="U18" s="9">
        <v>0.39514507745705801</v>
      </c>
      <c r="V18" s="9">
        <v>0.81638618538096297</v>
      </c>
      <c r="W18" s="11"/>
      <c r="X18" s="2">
        <f>U18-V18</f>
        <v>-0.42124110792390496</v>
      </c>
      <c r="Y18" s="2"/>
      <c r="Z18" s="12">
        <v>1.0598819357606599</v>
      </c>
      <c r="AA18" s="12">
        <v>0.65705279828214902</v>
      </c>
      <c r="AB18" s="11"/>
      <c r="AC18" s="2">
        <f t="shared" si="2"/>
        <v>0.4028291374785109</v>
      </c>
      <c r="AD18" s="4"/>
      <c r="AE18" s="4"/>
    </row>
    <row r="19" spans="1:31" x14ac:dyDescent="0.2">
      <c r="A19" s="1" t="s">
        <v>12</v>
      </c>
      <c r="B19" s="7">
        <v>0.18518518518518501</v>
      </c>
      <c r="C19" s="7">
        <v>0.269230769230769</v>
      </c>
      <c r="D19" s="2">
        <v>0.60714285714285698</v>
      </c>
      <c r="E19" s="2">
        <v>0.64285714285714302</v>
      </c>
      <c r="G19" s="3" t="s">
        <v>29</v>
      </c>
      <c r="H19" s="7">
        <v>0.20689655172413801</v>
      </c>
      <c r="I19" s="7">
        <v>0.34615384615384598</v>
      </c>
      <c r="J19" s="4">
        <v>0.27586206896551702</v>
      </c>
      <c r="K19" s="4">
        <v>0.233333333333333</v>
      </c>
      <c r="M19" s="2">
        <f t="shared" si="0"/>
        <v>-8.4045584045583988E-2</v>
      </c>
      <c r="N19" s="2">
        <f t="shared" si="1"/>
        <v>-0.13925729442970797</v>
      </c>
      <c r="U19" s="9">
        <v>-0.11370794269127001</v>
      </c>
      <c r="V19" s="9">
        <v>0.10498756767155699</v>
      </c>
      <c r="W19" s="11"/>
      <c r="X19" s="2">
        <f>U19-V19</f>
        <v>-0.218695510362827</v>
      </c>
      <c r="Y19" s="2"/>
      <c r="Z19" s="12">
        <v>0.62229464890905595</v>
      </c>
      <c r="AA19" s="12">
        <v>1.04380617512397</v>
      </c>
      <c r="AB19" s="11"/>
      <c r="AC19" s="2">
        <f t="shared" si="2"/>
        <v>-0.42151152621491406</v>
      </c>
      <c r="AD19" s="4"/>
      <c r="AE19" s="4"/>
    </row>
    <row r="20" spans="1:31" x14ac:dyDescent="0.2">
      <c r="A20" s="1" t="s">
        <v>13</v>
      </c>
      <c r="B20" s="7">
        <v>0.56000000000000005</v>
      </c>
      <c r="C20" s="7">
        <v>0.48</v>
      </c>
      <c r="D20" s="2">
        <v>0.96666666666666701</v>
      </c>
      <c r="E20" s="2">
        <v>0.8</v>
      </c>
      <c r="G20" s="3" t="s">
        <v>13</v>
      </c>
      <c r="H20" s="7">
        <v>0.27586206896551702</v>
      </c>
      <c r="I20" s="7">
        <v>7.69230769230769E-2</v>
      </c>
      <c r="J20" s="4">
        <v>0.24137931034482801</v>
      </c>
      <c r="K20" s="4">
        <v>0.53571428571428603</v>
      </c>
      <c r="M20" s="2">
        <f t="shared" si="0"/>
        <v>8.0000000000000071E-2</v>
      </c>
      <c r="N20" s="2">
        <f t="shared" si="1"/>
        <v>0.19893899204244012</v>
      </c>
      <c r="U20" s="9">
        <v>1.23400111428314</v>
      </c>
      <c r="V20" s="9">
        <v>1.06669764646888</v>
      </c>
      <c r="W20" s="11"/>
      <c r="X20" s="2">
        <f>U20-V20</f>
        <v>0.16730346781425998</v>
      </c>
      <c r="Y20" s="2"/>
      <c r="Z20" s="12">
        <v>0.78781559376736099</v>
      </c>
      <c r="AA20" s="12">
        <v>-4.30827451722091E-2</v>
      </c>
      <c r="AB20" s="11"/>
      <c r="AC20" s="2">
        <f t="shared" si="2"/>
        <v>0.8308983389395701</v>
      </c>
      <c r="AD20" s="4"/>
      <c r="AE20" s="4"/>
    </row>
    <row r="21" spans="1:31" x14ac:dyDescent="0.2">
      <c r="A21" s="1" t="s">
        <v>14</v>
      </c>
      <c r="B21" s="7">
        <v>0.25925925925925902</v>
      </c>
      <c r="C21" s="7">
        <v>0.30769230769230799</v>
      </c>
      <c r="D21" s="2">
        <v>0.5</v>
      </c>
      <c r="E21" s="2">
        <v>0.48275862068965503</v>
      </c>
      <c r="G21" s="3" t="s">
        <v>14</v>
      </c>
      <c r="H21" s="7">
        <v>0.30769230769230799</v>
      </c>
      <c r="I21" s="7">
        <v>5.2631578947368397E-2</v>
      </c>
      <c r="J21" s="4">
        <v>0.55172413793103503</v>
      </c>
      <c r="K21" s="4">
        <v>0.28571428571428598</v>
      </c>
      <c r="M21" s="2">
        <f t="shared" si="0"/>
        <v>-4.8433048433048964E-2</v>
      </c>
      <c r="N21" s="2">
        <f t="shared" si="1"/>
        <v>0.25506072874493957</v>
      </c>
      <c r="U21" s="9">
        <v>0.10498756767155699</v>
      </c>
      <c r="V21" s="9">
        <v>0.387218463793849</v>
      </c>
      <c r="W21" s="11"/>
      <c r="X21" s="2">
        <f>U21-V21</f>
        <v>-0.28223089612229202</v>
      </c>
      <c r="Y21" s="2"/>
      <c r="Z21" s="12">
        <v>1.06651740912557</v>
      </c>
      <c r="AA21" s="12">
        <v>-5.0936626139343397E-2</v>
      </c>
      <c r="AB21" s="11"/>
      <c r="AC21" s="2">
        <f t="shared" si="2"/>
        <v>1.1174540352649134</v>
      </c>
      <c r="AD21" s="4"/>
      <c r="AE21" s="4"/>
    </row>
    <row r="22" spans="1:31" x14ac:dyDescent="0.2">
      <c r="A22" s="1" t="s">
        <v>15</v>
      </c>
      <c r="B22" s="7">
        <v>0.2</v>
      </c>
      <c r="C22" s="7">
        <v>0.5</v>
      </c>
      <c r="D22" s="2">
        <v>0.71428571428571397</v>
      </c>
      <c r="E22" s="2">
        <v>0.5</v>
      </c>
      <c r="G22" s="3" t="s">
        <v>15</v>
      </c>
      <c r="H22" s="7">
        <v>0.53571428571428603</v>
      </c>
      <c r="I22" s="7">
        <v>0.70833333333333304</v>
      </c>
      <c r="J22" s="4">
        <v>0.69230769230769196</v>
      </c>
      <c r="K22" s="4">
        <v>0.5</v>
      </c>
      <c r="M22" s="2">
        <f t="shared" si="0"/>
        <v>-0.3</v>
      </c>
      <c r="N22" s="2">
        <f t="shared" si="1"/>
        <v>-0.17261904761904701</v>
      </c>
      <c r="U22" s="9">
        <v>0.87816022283393702</v>
      </c>
      <c r="V22" s="9">
        <v>1.5847376799511499</v>
      </c>
      <c r="W22" s="11"/>
      <c r="X22" s="2">
        <f>U22-V22</f>
        <v>-0.70657745711721287</v>
      </c>
      <c r="Y22" s="2"/>
      <c r="Z22" s="12">
        <v>-0.18533539789324199</v>
      </c>
      <c r="AA22" s="12">
        <v>0.27354453372909299</v>
      </c>
      <c r="AB22" s="11"/>
      <c r="AC22" s="2">
        <f t="shared" si="2"/>
        <v>-0.45887993162233498</v>
      </c>
      <c r="AD22" s="4"/>
      <c r="AE22" s="4"/>
    </row>
    <row r="23" spans="1:31" x14ac:dyDescent="0.2">
      <c r="A23" s="1" t="s">
        <v>16</v>
      </c>
      <c r="B23" s="7">
        <v>0.47368421052631599</v>
      </c>
      <c r="C23" s="7">
        <v>0.38888888888888901</v>
      </c>
      <c r="D23" s="2">
        <v>0.72727272727272696</v>
      </c>
      <c r="E23" s="2">
        <v>0.62962962962962998</v>
      </c>
      <c r="G23" s="3" t="s">
        <v>16</v>
      </c>
      <c r="H23" s="7">
        <v>0.30434782608695699</v>
      </c>
      <c r="I23" s="7">
        <v>0.24</v>
      </c>
      <c r="J23" s="4">
        <v>0.3</v>
      </c>
      <c r="K23" s="4">
        <v>0.57142857142857095</v>
      </c>
      <c r="M23" s="2">
        <f t="shared" si="0"/>
        <v>8.4795321637426979E-2</v>
      </c>
      <c r="N23" s="2">
        <f t="shared" si="1"/>
        <v>6.4347826086956994E-2</v>
      </c>
      <c r="U23" s="9">
        <v>0.38062827790999298</v>
      </c>
      <c r="V23" s="9">
        <v>0.46487054879096901</v>
      </c>
      <c r="W23" s="11"/>
      <c r="X23" s="2">
        <f>U23-V23</f>
        <v>-8.4242270880976022E-2</v>
      </c>
      <c r="Y23" s="2"/>
      <c r="Z23" s="12">
        <v>0.52449717562246001</v>
      </c>
      <c r="AA23" s="12">
        <v>0.33013082665370203</v>
      </c>
      <c r="AB23" s="11"/>
      <c r="AC23" s="2">
        <f t="shared" si="2"/>
        <v>0.19436634896875798</v>
      </c>
      <c r="AD23" s="4"/>
      <c r="AE23" s="4"/>
    </row>
    <row r="24" spans="1:31" x14ac:dyDescent="0.2">
      <c r="A24" s="1" t="s">
        <v>17</v>
      </c>
      <c r="B24" s="7">
        <v>0.41666666666666702</v>
      </c>
      <c r="C24" s="7">
        <v>0.61904761904761896</v>
      </c>
      <c r="D24" s="2">
        <v>0.88888888888888895</v>
      </c>
      <c r="E24" s="2">
        <v>0.85714285714285698</v>
      </c>
      <c r="G24" s="3" t="s">
        <v>17</v>
      </c>
      <c r="H24" s="7">
        <v>0.25</v>
      </c>
      <c r="I24" s="7">
        <v>0.5</v>
      </c>
      <c r="J24" s="4">
        <v>0.41379310344827602</v>
      </c>
      <c r="K24" s="4">
        <v>0.3</v>
      </c>
      <c r="M24" s="2">
        <f t="shared" si="0"/>
        <v>-0.20238095238095194</v>
      </c>
      <c r="N24" s="2">
        <f t="shared" si="1"/>
        <v>-0.25</v>
      </c>
      <c r="U24" s="9">
        <v>0.56001928609353901</v>
      </c>
      <c r="V24" s="9">
        <v>1.1586405901771</v>
      </c>
      <c r="W24" s="11"/>
      <c r="X24" s="2">
        <f>U24-V24</f>
        <v>-0.59862130408356096</v>
      </c>
      <c r="Y24" s="2"/>
      <c r="Z24" s="12">
        <v>0.43628186644070399</v>
      </c>
      <c r="AA24" s="12">
        <v>1.11077161663679</v>
      </c>
      <c r="AB24" s="11"/>
      <c r="AC24" s="2">
        <f t="shared" si="2"/>
        <v>-0.67448975019608604</v>
      </c>
      <c r="AD24" s="4"/>
      <c r="AE24" s="4"/>
    </row>
    <row r="25" spans="1:31" x14ac:dyDescent="0.2">
      <c r="A25" s="1" t="s">
        <v>18</v>
      </c>
      <c r="B25" s="7">
        <v>0.5</v>
      </c>
      <c r="C25" s="7">
        <v>0.55000000000000004</v>
      </c>
      <c r="D25" s="2">
        <v>0.86206896551724099</v>
      </c>
      <c r="E25" s="2">
        <v>0.88461538461538503</v>
      </c>
      <c r="G25" s="3" t="s">
        <v>18</v>
      </c>
      <c r="H25" s="7">
        <v>0.61538461538461497</v>
      </c>
      <c r="I25" s="7">
        <v>0.52</v>
      </c>
      <c r="J25" s="4">
        <v>0.68965517241379304</v>
      </c>
      <c r="K25" s="4">
        <v>0.5</v>
      </c>
      <c r="M25" s="2">
        <f t="shared" si="0"/>
        <v>-5.0000000000000044E-2</v>
      </c>
      <c r="N25" s="2">
        <f t="shared" si="1"/>
        <v>9.5384615384614957E-2</v>
      </c>
      <c r="U25" s="9">
        <v>0.58423183937386902</v>
      </c>
      <c r="V25" s="9">
        <v>0.75392720860254003</v>
      </c>
      <c r="W25" s="11"/>
      <c r="X25" s="2">
        <f>U25-V25</f>
        <v>-0.16969536922867101</v>
      </c>
      <c r="Y25" s="2"/>
      <c r="Z25" s="12">
        <v>0.59011907038109201</v>
      </c>
      <c r="AA25" s="12">
        <v>0.346891421724632</v>
      </c>
      <c r="AB25" s="11"/>
      <c r="AC25" s="2">
        <f t="shared" si="2"/>
        <v>0.24322764865646002</v>
      </c>
      <c r="AD25" s="4"/>
      <c r="AE25" s="4"/>
    </row>
    <row r="26" spans="1:31" x14ac:dyDescent="0.2">
      <c r="A26" s="1" t="s">
        <v>19</v>
      </c>
      <c r="B26" s="7">
        <v>0.35</v>
      </c>
      <c r="C26" s="7">
        <v>0.53571428571428603</v>
      </c>
      <c r="D26" s="2">
        <v>0.83333333333333304</v>
      </c>
      <c r="E26" s="2">
        <v>0.86206896551724099</v>
      </c>
      <c r="G26" s="3" t="s">
        <v>30</v>
      </c>
      <c r="H26" s="7">
        <v>0.62962962962962998</v>
      </c>
      <c r="I26" s="7">
        <v>0.5</v>
      </c>
      <c r="J26" s="4">
        <v>0.65384615384615397</v>
      </c>
      <c r="K26" s="4">
        <v>0.53333333333333299</v>
      </c>
      <c r="M26" s="2">
        <f t="shared" si="0"/>
        <v>-0.18571428571428605</v>
      </c>
      <c r="N26" s="2">
        <f t="shared" si="1"/>
        <v>0.12962962962962998</v>
      </c>
      <c r="U26" s="9">
        <v>9.3673213412583098E-2</v>
      </c>
      <c r="V26" s="9">
        <v>0.60805224661516999</v>
      </c>
      <c r="W26" s="11"/>
      <c r="X26" s="2">
        <f>U26-V26</f>
        <v>-0.51437903320258693</v>
      </c>
      <c r="Y26" s="2"/>
      <c r="Z26" s="12">
        <v>0.22623911611234401</v>
      </c>
      <c r="AA26" s="12">
        <v>-0.104633455614076</v>
      </c>
      <c r="AB26" s="11"/>
      <c r="AC26" s="2">
        <f t="shared" si="2"/>
        <v>0.33087257172642004</v>
      </c>
      <c r="AD26" s="4"/>
      <c r="AE26" s="4"/>
    </row>
    <row r="27" spans="1:31" x14ac:dyDescent="0.2">
      <c r="A27" s="1" t="s">
        <v>20</v>
      </c>
      <c r="B27" s="7">
        <v>0.125</v>
      </c>
      <c r="C27" s="7">
        <v>0.173913043478261</v>
      </c>
      <c r="D27" s="2">
        <v>0.64285714285714302</v>
      </c>
      <c r="E27" s="2">
        <v>0.35714285714285698</v>
      </c>
      <c r="G27" s="3" t="s">
        <v>19</v>
      </c>
      <c r="H27" s="7">
        <v>0.25925925925925902</v>
      </c>
      <c r="I27" s="7">
        <v>0.217391304347826</v>
      </c>
      <c r="J27" s="4">
        <v>0.43333333333333302</v>
      </c>
      <c r="K27" s="4">
        <v>0.4</v>
      </c>
      <c r="M27" s="2">
        <f t="shared" si="0"/>
        <v>-4.8913043478261004E-2</v>
      </c>
      <c r="N27" s="2">
        <f t="shared" si="1"/>
        <v>4.1867954911433025E-2</v>
      </c>
      <c r="U27" s="9">
        <v>0.31412999944289899</v>
      </c>
      <c r="V27" s="9">
        <v>0.55363827466295601</v>
      </c>
      <c r="W27" s="11"/>
      <c r="X27" s="2">
        <f>U27-V27</f>
        <v>-0.23950827522005702</v>
      </c>
      <c r="Y27" s="2"/>
      <c r="Z27" s="12">
        <v>0.137869626113792</v>
      </c>
      <c r="AA27" s="12">
        <v>2.4665638670653398E-3</v>
      </c>
      <c r="AB27" s="11"/>
      <c r="AC27" s="2">
        <f t="shared" si="2"/>
        <v>0.13540306224672666</v>
      </c>
      <c r="AD27" s="4"/>
      <c r="AE27" s="4"/>
    </row>
    <row r="28" spans="1:31" x14ac:dyDescent="0.2">
      <c r="A28" s="1" t="s">
        <v>21</v>
      </c>
      <c r="B28" s="7">
        <v>0.73076923076923095</v>
      </c>
      <c r="C28" s="7">
        <v>0.64</v>
      </c>
      <c r="D28" s="2">
        <v>0.96551724137931005</v>
      </c>
      <c r="E28" s="2">
        <v>0.9</v>
      </c>
      <c r="G28" s="3" t="s">
        <v>20</v>
      </c>
      <c r="H28" s="7">
        <v>0.565217391304348</v>
      </c>
      <c r="I28" s="7">
        <v>0.42307692307692302</v>
      </c>
      <c r="J28" s="4">
        <v>0.43333333333333302</v>
      </c>
      <c r="K28" s="4">
        <v>0.6</v>
      </c>
      <c r="M28" s="2">
        <f t="shared" si="0"/>
        <v>9.0769230769230935E-2</v>
      </c>
      <c r="N28" s="2">
        <f t="shared" si="1"/>
        <v>0.14214046822742499</v>
      </c>
      <c r="U28" s="9">
        <v>1.24294510079537</v>
      </c>
      <c r="V28" s="9">
        <v>1.15291262858771</v>
      </c>
      <c r="W28" s="11"/>
      <c r="X28" s="2">
        <f>U28-V28</f>
        <v>9.0032472207659975E-2</v>
      </c>
      <c r="Y28" s="2"/>
      <c r="Z28" s="12">
        <v>0.76197090312180904</v>
      </c>
      <c r="AA28" s="12">
        <v>0.403731983618552</v>
      </c>
      <c r="AB28" s="11"/>
      <c r="AC28" s="2">
        <f t="shared" si="2"/>
        <v>0.35823891950325704</v>
      </c>
      <c r="AD28" s="4"/>
      <c r="AE28" s="4"/>
    </row>
    <row r="29" spans="1:31" x14ac:dyDescent="0.2">
      <c r="A29" s="1" t="s">
        <v>22</v>
      </c>
      <c r="B29" s="7">
        <v>0.56000000000000005</v>
      </c>
      <c r="C29" s="7">
        <v>0.52380952380952395</v>
      </c>
      <c r="D29" s="2">
        <v>0.52</v>
      </c>
      <c r="E29" s="2">
        <v>0.46153846153846201</v>
      </c>
      <c r="G29" s="3" t="s">
        <v>31</v>
      </c>
      <c r="H29" s="7">
        <v>0.53571428571428603</v>
      </c>
      <c r="I29" s="7">
        <v>0.37037037037037002</v>
      </c>
      <c r="J29" s="4">
        <v>0.79310344827586199</v>
      </c>
      <c r="K29" s="4">
        <v>0.53333333333333299</v>
      </c>
      <c r="M29" s="2">
        <f t="shared" si="0"/>
        <v>3.6190476190476106E-2</v>
      </c>
      <c r="N29" s="2">
        <f t="shared" si="1"/>
        <v>0.16534391534391601</v>
      </c>
      <c r="U29" s="9">
        <v>0.362917295139356</v>
      </c>
      <c r="V29" s="9">
        <v>0.19502329035125099</v>
      </c>
      <c r="W29" s="11"/>
      <c r="X29" s="2">
        <f>U29-V29</f>
        <v>0.16789400478810501</v>
      </c>
      <c r="Y29" s="2"/>
      <c r="Z29" s="12">
        <v>0.93126358464867698</v>
      </c>
      <c r="AA29" s="12">
        <v>0.51074866184649503</v>
      </c>
      <c r="AB29" s="11"/>
      <c r="AC29" s="2">
        <f t="shared" si="2"/>
        <v>0.42051492280218195</v>
      </c>
      <c r="AD29" s="4"/>
      <c r="AE29" s="4"/>
    </row>
    <row r="30" spans="1:31" x14ac:dyDescent="0.2">
      <c r="A30" s="1" t="s">
        <v>23</v>
      </c>
      <c r="B30" s="7">
        <v>0.2</v>
      </c>
      <c r="C30" s="7">
        <v>0.32</v>
      </c>
      <c r="D30" s="2">
        <v>0.63333333333333297</v>
      </c>
      <c r="E30" s="2">
        <v>0.75</v>
      </c>
      <c r="G30" s="3" t="s">
        <v>21</v>
      </c>
      <c r="H30" s="7">
        <v>0.48275862068965503</v>
      </c>
      <c r="I30" s="7">
        <v>0.269230769230769</v>
      </c>
      <c r="J30" s="4">
        <v>0.28571428571428598</v>
      </c>
      <c r="K30" s="4">
        <v>0.39285714285714302</v>
      </c>
      <c r="M30" s="2">
        <f t="shared" si="0"/>
        <v>-0.12</v>
      </c>
      <c r="N30" s="2">
        <f t="shared" si="1"/>
        <v>0.21352785145888603</v>
      </c>
      <c r="U30" s="9">
        <v>-0.19219842391462999</v>
      </c>
      <c r="V30" s="9">
        <v>-1.6653345369377299E-16</v>
      </c>
      <c r="W30" s="11"/>
      <c r="X30" s="2">
        <f>U30-V30</f>
        <v>-0.19219842391462982</v>
      </c>
      <c r="Y30" s="2"/>
      <c r="Z30" s="12">
        <v>0.92419037494888401</v>
      </c>
      <c r="AA30" s="12">
        <v>0.352280461505728</v>
      </c>
      <c r="AB30" s="11"/>
      <c r="AC30" s="2">
        <f t="shared" si="2"/>
        <v>0.571909913443156</v>
      </c>
      <c r="AD30" s="4"/>
      <c r="AE30" s="4"/>
    </row>
    <row r="31" spans="1:31" x14ac:dyDescent="0.2">
      <c r="A31" s="1" t="s">
        <v>24</v>
      </c>
      <c r="B31" s="7">
        <v>0.17857142857142899</v>
      </c>
      <c r="C31" s="7">
        <v>0.14285714285714299</v>
      </c>
      <c r="D31" s="2">
        <v>0.51724137931034497</v>
      </c>
      <c r="E31" s="2">
        <v>0.44827586206896602</v>
      </c>
      <c r="G31" s="3" t="s">
        <v>22</v>
      </c>
      <c r="H31" s="7">
        <v>0.46153846153846201</v>
      </c>
      <c r="I31" s="7">
        <v>0.34482758620689702</v>
      </c>
      <c r="J31" s="4">
        <v>0.25925925925925902</v>
      </c>
      <c r="K31" s="4">
        <v>0.17857142857142899</v>
      </c>
      <c r="M31" s="2">
        <f t="shared" si="0"/>
        <v>3.5714285714286004E-2</v>
      </c>
      <c r="N31" s="2">
        <f t="shared" si="1"/>
        <v>0.11671087533156499</v>
      </c>
      <c r="U31" s="9">
        <v>0.26915038306387201</v>
      </c>
      <c r="V31" s="9">
        <v>0.14335005053508401</v>
      </c>
      <c r="W31" s="11"/>
      <c r="X31" s="2">
        <f>U31-V31</f>
        <v>0.125800332528788</v>
      </c>
      <c r="Y31" s="2"/>
      <c r="Z31" s="12">
        <v>0.68694176010013497</v>
      </c>
      <c r="AA31" s="12">
        <v>0.38417730804022299</v>
      </c>
      <c r="AB31" s="11"/>
      <c r="AC31" s="2">
        <f t="shared" si="2"/>
        <v>0.30276445205991198</v>
      </c>
      <c r="AD31" s="4"/>
      <c r="AE31" s="4"/>
    </row>
    <row r="32" spans="1:31" x14ac:dyDescent="0.2">
      <c r="A32" s="1" t="s">
        <v>25</v>
      </c>
      <c r="B32" s="7">
        <v>0.28571428571428598</v>
      </c>
      <c r="C32" s="7">
        <v>0.31818181818181801</v>
      </c>
      <c r="D32" s="2">
        <v>0.931034482758621</v>
      </c>
      <c r="E32" s="2">
        <v>0.82758620689655205</v>
      </c>
      <c r="G32" s="3" t="s">
        <v>23</v>
      </c>
      <c r="H32" s="7">
        <v>0.56000000000000005</v>
      </c>
      <c r="I32" s="7">
        <v>0.30769230769230799</v>
      </c>
      <c r="J32" s="4">
        <v>0.6</v>
      </c>
      <c r="K32" s="4">
        <v>0.48275862068965503</v>
      </c>
      <c r="M32" s="2">
        <f t="shared" si="0"/>
        <v>-3.2467532467532034E-2</v>
      </c>
      <c r="N32" s="2">
        <f t="shared" si="1"/>
        <v>0.25230769230769207</v>
      </c>
      <c r="U32" s="9">
        <v>0.203512778173604</v>
      </c>
      <c r="V32" s="9">
        <v>0.47456618774584503</v>
      </c>
      <c r="W32" s="11"/>
      <c r="X32" s="2">
        <f>U32-V32</f>
        <v>-0.271053409572241</v>
      </c>
      <c r="Y32" s="2"/>
      <c r="Z32" s="12">
        <v>0.46960857946115298</v>
      </c>
      <c r="AA32" s="12">
        <v>-0.18376285940897999</v>
      </c>
      <c r="AB32" s="11"/>
      <c r="AC32" s="2">
        <f t="shared" si="2"/>
        <v>0.65337143887013294</v>
      </c>
      <c r="AD32" s="4"/>
      <c r="AE32" s="4"/>
    </row>
    <row r="33" spans="1:33" x14ac:dyDescent="0.2">
      <c r="A33" s="1" t="s">
        <v>26</v>
      </c>
      <c r="B33" s="7">
        <v>0.57692307692307698</v>
      </c>
      <c r="C33" s="7">
        <v>0.25</v>
      </c>
      <c r="D33" s="2">
        <v>0.79310344827586199</v>
      </c>
      <c r="E33" s="2">
        <v>0.73333333333333295</v>
      </c>
      <c r="G33" s="3" t="s">
        <v>24</v>
      </c>
      <c r="H33" s="7">
        <v>0.61904761904761896</v>
      </c>
      <c r="I33" s="7">
        <v>0.36363636363636398</v>
      </c>
      <c r="J33" s="4">
        <v>0.4</v>
      </c>
      <c r="K33" s="4">
        <v>0.37037037037037002</v>
      </c>
      <c r="M33" s="2">
        <f t="shared" si="0"/>
        <v>0.32692307692307698</v>
      </c>
      <c r="N33" s="2">
        <f t="shared" si="1"/>
        <v>0.25541125541125498</v>
      </c>
      <c r="U33" s="9">
        <v>0.95139438017788003</v>
      </c>
      <c r="V33" s="9">
        <v>0.35277307609431702</v>
      </c>
      <c r="W33" s="11"/>
      <c r="X33" s="2">
        <f>U33-V33</f>
        <v>0.59862130408356307</v>
      </c>
      <c r="Y33" s="2"/>
      <c r="Z33" s="12">
        <v>1.5845320136008101</v>
      </c>
      <c r="AA33" s="12">
        <v>0.93279587002755604</v>
      </c>
      <c r="AB33" s="11"/>
      <c r="AC33" s="2">
        <f t="shared" si="2"/>
        <v>0.65173614357325405</v>
      </c>
      <c r="AD33" s="4"/>
      <c r="AE33" s="4"/>
    </row>
    <row r="34" spans="1:33" x14ac:dyDescent="0.2">
      <c r="A34" s="1" t="s">
        <v>27</v>
      </c>
      <c r="B34" s="7">
        <v>0.41379310344827602</v>
      </c>
      <c r="C34" s="7">
        <v>0.54545454545454497</v>
      </c>
      <c r="D34" s="2">
        <v>0.51851851851851904</v>
      </c>
      <c r="E34" s="2">
        <v>0.89655172413793105</v>
      </c>
      <c r="G34" s="3" t="s">
        <v>32</v>
      </c>
      <c r="H34" s="7">
        <v>0.48148148148148101</v>
      </c>
      <c r="I34" s="7">
        <v>0.33333333333333298</v>
      </c>
      <c r="J34" s="4">
        <v>0.43333333333333302</v>
      </c>
      <c r="K34" s="4">
        <v>0.53333333333333299</v>
      </c>
      <c r="M34" s="2">
        <f t="shared" si="0"/>
        <v>-0.13166144200626895</v>
      </c>
      <c r="N34" s="2">
        <f t="shared" si="1"/>
        <v>0.14814814814814803</v>
      </c>
      <c r="U34" s="9">
        <v>0.33268610067863402</v>
      </c>
      <c r="V34" s="9">
        <v>0.58423183937386902</v>
      </c>
      <c r="W34" s="11"/>
      <c r="X34" s="2">
        <f>U34-V34</f>
        <v>-0.251545738695235</v>
      </c>
      <c r="Y34" s="2"/>
      <c r="Z34" s="12">
        <v>0.45414438069621299</v>
      </c>
      <c r="AA34" s="12">
        <v>6.9852806171282103E-2</v>
      </c>
      <c r="AB34" s="11"/>
      <c r="AC34" s="2">
        <f t="shared" si="2"/>
        <v>0.3842915745249309</v>
      </c>
      <c r="AD34" s="4"/>
      <c r="AE34" s="4"/>
    </row>
    <row r="35" spans="1:33" x14ac:dyDescent="0.2">
      <c r="G35" s="3" t="s">
        <v>33</v>
      </c>
      <c r="H35" s="7">
        <v>0.5</v>
      </c>
      <c r="I35" s="7">
        <v>0.44827586206896602</v>
      </c>
      <c r="J35" s="4">
        <v>0.41379310344827602</v>
      </c>
      <c r="K35" s="4">
        <v>0.5</v>
      </c>
      <c r="M35" s="2"/>
      <c r="N35" s="2">
        <f>H35-I35</f>
        <v>5.1724137931033976E-2</v>
      </c>
      <c r="U35" s="2"/>
      <c r="V35" s="2"/>
      <c r="W35" s="11"/>
      <c r="X35" s="2"/>
      <c r="Y35" s="2"/>
      <c r="Z35" s="12">
        <v>-0.210428394247925</v>
      </c>
      <c r="AA35" s="12">
        <v>-0.34044697755500902</v>
      </c>
      <c r="AB35" s="11"/>
      <c r="AC35" s="2">
        <f t="shared" si="2"/>
        <v>0.13001858330708402</v>
      </c>
      <c r="AD35" s="4"/>
      <c r="AE35" s="4"/>
      <c r="AG35" s="2"/>
    </row>
    <row r="36" spans="1:33" x14ac:dyDescent="0.2">
      <c r="U36" s="2">
        <f>AVERAGE(U11:U34)</f>
        <v>0.44892657306331568</v>
      </c>
      <c r="V36" s="2">
        <f t="shared" ref="V36:X36" si="3">AVERAGE(V11:V34)</f>
        <v>0.63375341845579536</v>
      </c>
      <c r="W36" s="11" t="s">
        <v>43</v>
      </c>
      <c r="X36" s="2">
        <f t="shared" si="3"/>
        <v>-0.18482684539247957</v>
      </c>
      <c r="Z36" s="2"/>
      <c r="AA36" s="2"/>
      <c r="AD36" s="2"/>
      <c r="AE36" s="2"/>
    </row>
    <row r="37" spans="1:33" x14ac:dyDescent="0.2">
      <c r="A37" s="1" t="s">
        <v>37</v>
      </c>
      <c r="B37" s="2">
        <f>AVERAGE(B12:B34)</f>
        <v>0.35796074806495798</v>
      </c>
      <c r="C37" s="2">
        <f>AVERAGE(C12:C34)</f>
        <v>0.40634309507231736</v>
      </c>
      <c r="D37" s="2">
        <f>AVERAGE(D12:D34)</f>
        <v>0.72764452550059744</v>
      </c>
      <c r="E37" s="2">
        <f>AVERAGE(E12:E34)</f>
        <v>0.69965527004507511</v>
      </c>
      <c r="H37" s="2">
        <f>AVERAGE(H12:H35)</f>
        <v>0.45876926260109663</v>
      </c>
      <c r="I37" s="2">
        <f>AVERAGE(I12:I35)</f>
        <v>0.38302506696888444</v>
      </c>
      <c r="J37" s="2">
        <f>AVERAGE(J12:J35)</f>
        <v>0.49083173106161615</v>
      </c>
      <c r="K37" s="2">
        <f>AVERAGE(K12:K35)</f>
        <v>0.47529457823998045</v>
      </c>
      <c r="L37" s="1" t="s">
        <v>43</v>
      </c>
      <c r="M37" s="2">
        <f>AVERAGE(M12:M34)</f>
        <v>-4.8382347007359383E-2</v>
      </c>
      <c r="N37" s="2">
        <f>AVERAGE(N12:N35)</f>
        <v>7.57441956322122E-2</v>
      </c>
      <c r="T37" s="1" t="s">
        <v>47</v>
      </c>
      <c r="U37" s="6">
        <f>TTEST(U11:U34,V11:V34,2,1)</f>
        <v>1.4885616236026746E-2</v>
      </c>
      <c r="W37" s="10" t="s">
        <v>48</v>
      </c>
      <c r="X37" s="6">
        <f>STDEVP(X12:X34)</f>
        <v>0.32811359607779267</v>
      </c>
      <c r="Z37" s="2">
        <f>AVERAGE(Z12:Z35)</f>
        <v>0.5668872233090384</v>
      </c>
      <c r="AA37" s="2">
        <f t="shared" ref="AA37" si="4">AVERAGE(AA12:AA35)</f>
        <v>0.34126735119896873</v>
      </c>
      <c r="AB37" s="11" t="s">
        <v>43</v>
      </c>
      <c r="AC37" s="2">
        <f>AVERAGE(AC11:AC34)</f>
        <v>0.22977644988411267</v>
      </c>
      <c r="AD37" s="2"/>
      <c r="AE37" s="2"/>
    </row>
    <row r="38" spans="1:33" x14ac:dyDescent="0.2">
      <c r="C38" s="1">
        <f>TTEST(B12:B34,C12:C34,2,1)</f>
        <v>9.9668804708401157E-2</v>
      </c>
      <c r="I38" s="1">
        <f>TTEST(H12:H35,I12:I35,2,1)</f>
        <v>1.880365555408826E-2</v>
      </c>
      <c r="L38" s="1" t="s">
        <v>44</v>
      </c>
      <c r="M38" s="1">
        <f>STDEVP(M12:M34)</f>
        <v>0.13202008565623535</v>
      </c>
      <c r="N38" s="1">
        <f>STDEVP(N12:N35)</f>
        <v>0.14370614593168504</v>
      </c>
      <c r="T38" s="1" t="s">
        <v>46</v>
      </c>
      <c r="U38" s="1">
        <f>TINV(U37,COUNT(U12:U34)-1)</f>
        <v>2.6421177263919216</v>
      </c>
      <c r="W38" s="10" t="s">
        <v>45</v>
      </c>
      <c r="X38" s="13">
        <f>ABS(X36)/X37</f>
        <v>0.5633013919626142</v>
      </c>
      <c r="Y38" s="1" t="s">
        <v>47</v>
      </c>
      <c r="Z38" s="6">
        <f>TTEST(Z12:Z35,AA12:AA35,2,1)</f>
        <v>1.8375771654223945E-2</v>
      </c>
      <c r="AB38" s="10" t="s">
        <v>48</v>
      </c>
      <c r="AC38" s="6">
        <f>STDEVP(AC12:AC35)</f>
        <v>0.42630750581095445</v>
      </c>
      <c r="AD38" s="5"/>
      <c r="AE38" s="5"/>
    </row>
    <row r="39" spans="1:33" x14ac:dyDescent="0.2">
      <c r="L39" s="1" t="s">
        <v>45</v>
      </c>
      <c r="M39" s="13">
        <f>ABS(M37)/M38</f>
        <v>0.36647716721939777</v>
      </c>
      <c r="N39" s="13">
        <f>N37/N38</f>
        <v>0.52707693982844295</v>
      </c>
      <c r="O39" s="7">
        <f>AVERAGE(M39:N39)</f>
        <v>0.44677705352392039</v>
      </c>
      <c r="Y39" s="1" t="s">
        <v>46</v>
      </c>
      <c r="Z39" s="1">
        <f>TINV(Z38,COUNT(Z12:Z35)-1)</f>
        <v>2.538155862146803</v>
      </c>
      <c r="AB39" s="10" t="s">
        <v>45</v>
      </c>
      <c r="AC39" s="13">
        <f>ABS(AC37)/AC38</f>
        <v>0.53899226908288767</v>
      </c>
      <c r="AD39" s="2"/>
      <c r="AE39" s="2"/>
    </row>
    <row r="41" spans="1:33" x14ac:dyDescent="0.2">
      <c r="X41" s="1" t="s">
        <v>51</v>
      </c>
    </row>
    <row r="42" spans="1:33" x14ac:dyDescent="0.2">
      <c r="K42" s="1" t="s">
        <v>49</v>
      </c>
    </row>
    <row r="43" spans="1:33" x14ac:dyDescent="0.2">
      <c r="K43" s="1" t="s">
        <v>50</v>
      </c>
      <c r="X43" s="1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Yu-Chin Chiu</dc:creator>
  <cp:lastModifiedBy>Yu-Chin Chiu</cp:lastModifiedBy>
  <dcterms:created xsi:type="dcterms:W3CDTF">2018-02-09T18:42:10Z</dcterms:created>
  <dcterms:modified xsi:type="dcterms:W3CDTF">2018-02-09T22:17:38Z</dcterms:modified>
</cp:coreProperties>
</file>