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chsiao/Dropbox/cs224n/project/"/>
    </mc:Choice>
  </mc:AlternateContent>
  <xr:revisionPtr revIDLastSave="0" documentId="10_ncr:8100000_{85435094-2D03-974D-83D1-8481B2396C70}" xr6:coauthVersionLast="32" xr6:coauthVersionMax="32" xr10:uidLastSave="{00000000-0000-0000-0000-000000000000}"/>
  <bookViews>
    <workbookView xWindow="46880" yWindow="17920" windowWidth="33600" windowHeight="20540" activeTab="2" xr2:uid="{A6D1F4EB-4761-2943-8A2A-B88410D6E429}"/>
  </bookViews>
  <sheets>
    <sheet name="Sheet1" sheetId="1" r:id="rId1"/>
    <sheet name="Benchmarks" sheetId="2" r:id="rId2"/>
    <sheet name="table" sheetId="4" r:id="rId3"/>
    <sheet name="Sheet2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4" l="1"/>
  <c r="G15" i="4"/>
  <c r="G14" i="4"/>
  <c r="G13" i="4"/>
  <c r="G11" i="4"/>
  <c r="G10" i="4"/>
  <c r="G1048576" i="4"/>
  <c r="G9" i="4"/>
  <c r="G7" i="4"/>
  <c r="G6" i="4"/>
  <c r="G5" i="4"/>
  <c r="N15" i="4"/>
  <c r="I15" i="4"/>
  <c r="N14" i="4"/>
  <c r="N16" i="4"/>
  <c r="I16" i="4"/>
  <c r="I14" i="4" l="1"/>
  <c r="I13" i="4"/>
  <c r="I10" i="4"/>
  <c r="I11" i="4"/>
  <c r="I9" i="4"/>
  <c r="I6" i="4"/>
  <c r="I7" i="4"/>
  <c r="I5" i="4"/>
  <c r="D14" i="3"/>
  <c r="E14" i="3"/>
  <c r="F14" i="3"/>
  <c r="G14" i="3"/>
  <c r="D13" i="3"/>
  <c r="E13" i="3" s="1"/>
  <c r="F13" i="3" s="1"/>
  <c r="G13" i="3" s="1"/>
  <c r="G12" i="3"/>
  <c r="D12" i="3"/>
  <c r="E12" i="3" s="1"/>
  <c r="F12" i="3" s="1"/>
  <c r="G11" i="3"/>
  <c r="F11" i="3"/>
  <c r="E11" i="3"/>
  <c r="D11" i="3"/>
  <c r="F5" i="3"/>
  <c r="E5" i="3"/>
  <c r="D5" i="3"/>
  <c r="D8" i="3"/>
  <c r="D7" i="3"/>
  <c r="D6" i="3"/>
  <c r="E3" i="1" l="1"/>
  <c r="E5" i="1"/>
  <c r="E4" i="1"/>
  <c r="D5" i="1"/>
  <c r="D4" i="1"/>
  <c r="D3" i="1"/>
</calcChain>
</file>

<file path=xl/sharedStrings.xml><?xml version="1.0" encoding="utf-8"?>
<sst xmlns="http://schemas.openxmlformats.org/spreadsheetml/2006/main" count="236" uniqueCount="130">
  <si>
    <t>Num of GPUs</t>
  </si>
  <si>
    <t>Start Time</t>
  </si>
  <si>
    <t>End Time</t>
  </si>
  <si>
    <t>Time Elapse</t>
  </si>
  <si>
    <t>Base</t>
  </si>
  <si>
    <t>EM</t>
  </si>
  <si>
    <t>F1</t>
  </si>
  <si>
    <t>AvNA</t>
  </si>
  <si>
    <t>HB base uncased e12</t>
  </si>
  <si>
    <t>HB large uncased e3</t>
  </si>
  <si>
    <t>HB base uncased e3</t>
  </si>
  <si>
    <t>HB base cased e3</t>
  </si>
  <si>
    <t>base tune0</t>
  </si>
  <si>
    <t>base tune2</t>
  </si>
  <si>
    <t>base tune4</t>
  </si>
  <si>
    <t>base tune8</t>
  </si>
  <si>
    <t>base tune12</t>
  </si>
  <si>
    <t>Dev NLL</t>
  </si>
  <si>
    <t>Train NLL</t>
  </si>
  <si>
    <t>It</t>
  </si>
  <si>
    <t># of gpus</t>
  </si>
  <si>
    <t>time/epoch</t>
  </si>
  <si>
    <t>base ft il3</t>
  </si>
  <si>
    <t>base ft il3 o2</t>
  </si>
  <si>
    <t>base ft l3 0.1</t>
  </si>
  <si>
    <t>base ft l3 0.5</t>
  </si>
  <si>
    <t>maxlen</t>
  </si>
  <si>
    <t>machine</t>
  </si>
  <si>
    <t>base ft l3 0.01</t>
  </si>
  <si>
    <t>10</t>
  </si>
  <si>
    <t>20</t>
  </si>
  <si>
    <t>large ft l3 0.1</t>
  </si>
  <si>
    <t>30</t>
  </si>
  <si>
    <t>40</t>
  </si>
  <si>
    <t>base ft l3 0.1 [-1]</t>
  </si>
  <si>
    <t>B</t>
  </si>
  <si>
    <t>base ft l3 0.1 [-1, -5]</t>
  </si>
  <si>
    <t>11</t>
  </si>
  <si>
    <t>21</t>
  </si>
  <si>
    <t>l3_01_448_no_d02</t>
  </si>
  <si>
    <t>l3_01_448_no</t>
  </si>
  <si>
    <t>0</t>
  </si>
  <si>
    <t>inter layer is useful</t>
  </si>
  <si>
    <t>two layers seem good enough</t>
  </si>
  <si>
    <t>new end looks worse</t>
  </si>
  <si>
    <t>drop=0.2 is better than 0.1</t>
  </si>
  <si>
    <t>l3_01_-1-5_448_d02</t>
  </si>
  <si>
    <t>1</t>
  </si>
  <si>
    <t>2</t>
  </si>
  <si>
    <t>l3_01_-1-3-5_448_d02</t>
  </si>
  <si>
    <t>l3_01_448_d02_c07</t>
  </si>
  <si>
    <t>l3_01_448_d02_c05</t>
  </si>
  <si>
    <t>D</t>
  </si>
  <si>
    <t>C</t>
  </si>
  <si>
    <t>L</t>
  </si>
  <si>
    <t>1,3,5</t>
  </si>
  <si>
    <t>1,5</t>
  </si>
  <si>
    <t>1,5,9</t>
  </si>
  <si>
    <t>1,</t>
  </si>
  <si>
    <t>AL</t>
  </si>
  <si>
    <t>l3_01_448_d02_c10</t>
  </si>
  <si>
    <t>3</t>
  </si>
  <si>
    <t>4</t>
  </si>
  <si>
    <t>250k</t>
  </si>
  <si>
    <t>cir_320_1_01_0cond</t>
  </si>
  <si>
    <t>cir_640_1_01_0cond</t>
  </si>
  <si>
    <t>cir_768_1_01_0cond</t>
  </si>
  <si>
    <t>cir_320_1_01_learnable_cond</t>
  </si>
  <si>
    <t>cir_320_2_01_learnable_cond</t>
  </si>
  <si>
    <t>cir_320_it3_al01_ru05</t>
  </si>
  <si>
    <t>cir_320_it3_al01_ru1</t>
  </si>
  <si>
    <t>cir_320_it3_al03_ru1</t>
  </si>
  <si>
    <t>cir_320_it3_al05_ru1</t>
  </si>
  <si>
    <t>cir_320_it5_al03_ru1</t>
  </si>
  <si>
    <t>cir_320_it5_al03_ru2</t>
  </si>
  <si>
    <t>cir_320_it1_al001_ru1</t>
  </si>
  <si>
    <t>225k</t>
  </si>
  <si>
    <t>475k</t>
  </si>
  <si>
    <t>cir_160_it1_al001_ru1</t>
  </si>
  <si>
    <t>325k</t>
  </si>
  <si>
    <t>375k</t>
  </si>
  <si>
    <t>cir_320_it3_al01_ru2k_rr02</t>
  </si>
  <si>
    <t>cir_320_it3_al01_ru2k_rr01</t>
  </si>
  <si>
    <t>cir_320_it3_al03_ru2k_rr02</t>
  </si>
  <si>
    <t>cir_320_it5_al01_ru2k_rr02</t>
  </si>
  <si>
    <t>cir_320_it5_al01_ru1k_rr02</t>
  </si>
  <si>
    <t>cir_320_it7_al01_ru1k_rr02</t>
  </si>
  <si>
    <t>cir_320_it3_al01_ru1k5_rr02</t>
  </si>
  <si>
    <t>TL</t>
  </si>
  <si>
    <t>HA</t>
  </si>
  <si>
    <t>cir_320_it3_al01_ru2k_rr02_d03</t>
  </si>
  <si>
    <t>cir_320_it3_al01_ru2k_rr03</t>
  </si>
  <si>
    <t>cir_320_it3_al01_ru2k_rr02_l2</t>
  </si>
  <si>
    <t>cir_480_it3_al01_ru2k_rr02</t>
  </si>
  <si>
    <t>cir_320_it3_al01_ru2k_rr02_large</t>
  </si>
  <si>
    <t>broken</t>
  </si>
  <si>
    <t>200k</t>
  </si>
  <si>
    <t>cir_320_it3_al005_ru2k_rr02</t>
  </si>
  <si>
    <t>cir_320_it3_al01_ru2k_rr02_notl</t>
  </si>
  <si>
    <t>cir_320_it3_al01_ru2k_rr02_noha</t>
  </si>
  <si>
    <t>iter1 collapsed</t>
  </si>
  <si>
    <t>cir_320_it3_al01_ru2k_rr02_notlha</t>
  </si>
  <si>
    <t>cir_320_it1_al01_ru2k_rr02_notlha</t>
  </si>
  <si>
    <t>convergent a lot slower</t>
  </si>
  <si>
    <t>cir_320_it3_al01_ru2k_rr02_rerun</t>
  </si>
  <si>
    <t>cir_320_it1_al01_ru2k_rr02</t>
  </si>
  <si>
    <t>Experiment</t>
  </si>
  <si>
    <t>cir_320_it1_al01_ru2k_rr02_noha</t>
  </si>
  <si>
    <t>cir_320_it1_al01_ru2k_rr02_notl</t>
  </si>
  <si>
    <t>tl</t>
  </si>
  <si>
    <t>ha</t>
  </si>
  <si>
    <t>it</t>
  </si>
  <si>
    <t>v</t>
  </si>
  <si>
    <t>hb</t>
  </si>
  <si>
    <t>it1_tl</t>
  </si>
  <si>
    <t>it1_hatl</t>
  </si>
  <si>
    <t>it3_tl</t>
  </si>
  <si>
    <t>it3_hatl</t>
  </si>
  <si>
    <t>it3</t>
  </si>
  <si>
    <t>it1</t>
  </si>
  <si>
    <t>it5_hatl</t>
  </si>
  <si>
    <t>HA-AUC</t>
  </si>
  <si>
    <t>TL-AUC</t>
  </si>
  <si>
    <t>plot</t>
  </si>
  <si>
    <t>large_it3</t>
  </si>
  <si>
    <t>?</t>
  </si>
  <si>
    <t xml:space="preserve">large </t>
  </si>
  <si>
    <t>F1 Lift (%)</t>
  </si>
  <si>
    <t>tune by null score thres</t>
  </si>
  <si>
    <t>tune by 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</si>
</sst>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\ h:mm;@"/>
    <numFmt numFmtId="165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22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NumberFormat="1"/>
    <xf numFmtId="49" fontId="0" fillId="0" borderId="0" xfId="0" applyNumberFormat="1" applyAlignment="1">
      <alignment horizontal="right"/>
    </xf>
    <xf numFmtId="0" fontId="2" fillId="0" borderId="0" xfId="0" applyFont="1"/>
    <xf numFmtId="2" fontId="2" fillId="0" borderId="0" xfId="0" applyNumberFormat="1" applyFont="1"/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right"/>
    </xf>
    <xf numFmtId="0" fontId="0" fillId="0" borderId="0" xfId="1" applyNumberFormat="1" applyFon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Font="1"/>
    <xf numFmtId="2" fontId="0" fillId="0" borderId="0" xfId="0" applyNumberFormat="1" applyFont="1"/>
    <xf numFmtId="165" fontId="1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6A5FA-675B-5C4C-A7F8-47A18C249FE7}">
  <dimension ref="A2:E5"/>
  <sheetViews>
    <sheetView workbookViewId="0">
      <selection activeCell="E5" sqref="E5"/>
    </sheetView>
  </sheetViews>
  <sheetFormatPr baseColWidth="10" defaultRowHeight="16" x14ac:dyDescent="0.2"/>
  <cols>
    <col min="1" max="1" width="13.83203125" customWidth="1"/>
    <col min="2" max="2" width="11.83203125" bestFit="1" customWidth="1"/>
    <col min="3" max="3" width="18.33203125" customWidth="1"/>
  </cols>
  <sheetData>
    <row r="2" spans="1:5" x14ac:dyDescent="0.2">
      <c r="A2" t="s">
        <v>0</v>
      </c>
      <c r="B2" t="s">
        <v>1</v>
      </c>
      <c r="C2" t="s">
        <v>2</v>
      </c>
      <c r="D2" t="s">
        <v>3</v>
      </c>
    </row>
    <row r="3" spans="1:5" x14ac:dyDescent="0.2">
      <c r="A3">
        <v>1</v>
      </c>
      <c r="B3" s="1">
        <v>43508.288993055554</v>
      </c>
      <c r="C3" s="1">
        <v>43508.472118055557</v>
      </c>
      <c r="D3" s="2">
        <f>C3-B3</f>
        <v>0.18312500000320142</v>
      </c>
      <c r="E3">
        <f>D$3/D3</f>
        <v>1</v>
      </c>
    </row>
    <row r="4" spans="1:5" x14ac:dyDescent="0.2">
      <c r="A4">
        <v>2</v>
      </c>
      <c r="B4" s="1">
        <v>43508.290173611109</v>
      </c>
      <c r="C4" s="1">
        <v>43508.422824074078</v>
      </c>
      <c r="D4" s="2">
        <f>C4-B4</f>
        <v>0.13265046296874061</v>
      </c>
      <c r="E4" s="3">
        <f>D$3/D4</f>
        <v>1.3805078090557079</v>
      </c>
    </row>
    <row r="5" spans="1:5" x14ac:dyDescent="0.2">
      <c r="A5">
        <v>4</v>
      </c>
      <c r="B5" s="1">
        <v>43508.153900462959</v>
      </c>
      <c r="C5" s="1">
        <v>43508.228217592594</v>
      </c>
      <c r="D5" s="2">
        <f>C5-B5</f>
        <v>7.4317129634437151E-2</v>
      </c>
      <c r="E5" s="3">
        <f>D$3/D5</f>
        <v>2.4641021646555195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07644-1167-5547-8E39-2B978A35AE0D}">
  <dimension ref="A1:W91"/>
  <sheetViews>
    <sheetView workbookViewId="0">
      <pane ySplit="1" topLeftCell="A12" activePane="bottomLeft" state="frozen"/>
      <selection pane="bottomLeft" activeCell="G25" sqref="G25"/>
    </sheetView>
  </sheetViews>
  <sheetFormatPr baseColWidth="10" defaultRowHeight="16" x14ac:dyDescent="0.2"/>
  <cols>
    <col min="1" max="1" width="33.5" bestFit="1" customWidth="1"/>
    <col min="2" max="2" width="7.1640625" bestFit="1" customWidth="1"/>
    <col min="3" max="3" width="4.83203125" style="4" customWidth="1"/>
    <col min="4" max="4" width="4.1640625" style="4" bestFit="1" customWidth="1"/>
    <col min="5" max="5" width="4.1640625" style="4" customWidth="1"/>
    <col min="6" max="7" width="5.1640625" style="4" bestFit="1" customWidth="1"/>
    <col min="8" max="14" width="10.83203125" style="3"/>
    <col min="15" max="15" width="10.83203125" style="9"/>
    <col min="16" max="17" width="10.83203125" style="4"/>
    <col min="18" max="18" width="10.83203125" style="5"/>
    <col min="19" max="19" width="52.1640625" customWidth="1"/>
  </cols>
  <sheetData>
    <row r="1" spans="1:18" x14ac:dyDescent="0.2">
      <c r="B1" t="s">
        <v>26</v>
      </c>
      <c r="C1" s="4" t="s">
        <v>35</v>
      </c>
      <c r="D1" s="4" t="s">
        <v>52</v>
      </c>
      <c r="E1" s="4" t="s">
        <v>53</v>
      </c>
      <c r="F1" s="4" t="s">
        <v>54</v>
      </c>
      <c r="G1" s="4" t="s">
        <v>59</v>
      </c>
      <c r="H1" s="3" t="s">
        <v>5</v>
      </c>
      <c r="I1" s="3" t="s">
        <v>6</v>
      </c>
      <c r="J1" s="3" t="s">
        <v>7</v>
      </c>
      <c r="K1" s="3" t="s">
        <v>17</v>
      </c>
      <c r="L1" s="3" t="s">
        <v>18</v>
      </c>
      <c r="M1" s="3" t="s">
        <v>88</v>
      </c>
      <c r="N1" s="3" t="s">
        <v>89</v>
      </c>
      <c r="O1" s="9" t="s">
        <v>19</v>
      </c>
      <c r="P1" s="4" t="s">
        <v>20</v>
      </c>
      <c r="Q1" s="4" t="s">
        <v>21</v>
      </c>
      <c r="R1" s="5" t="s">
        <v>27</v>
      </c>
    </row>
    <row r="2" spans="1:18" x14ac:dyDescent="0.2">
      <c r="A2" t="s">
        <v>4</v>
      </c>
      <c r="H2" s="3">
        <v>58.440280000000001</v>
      </c>
      <c r="I2" s="3">
        <v>61.700690000000002</v>
      </c>
      <c r="J2" s="3">
        <v>68.196780000000004</v>
      </c>
    </row>
    <row r="3" spans="1:18" x14ac:dyDescent="0.2">
      <c r="A3" t="s">
        <v>11</v>
      </c>
      <c r="B3">
        <v>384</v>
      </c>
      <c r="H3" s="3">
        <v>71.717670286278306</v>
      </c>
      <c r="I3" s="3">
        <v>74.784547112219201</v>
      </c>
      <c r="J3" s="3">
        <v>78.430404738400796</v>
      </c>
    </row>
    <row r="4" spans="1:18" x14ac:dyDescent="0.2">
      <c r="A4" t="s">
        <v>10</v>
      </c>
      <c r="B4">
        <v>384</v>
      </c>
      <c r="H4" s="3">
        <v>71.684759999999997</v>
      </c>
      <c r="I4" s="3">
        <v>74.915130000000005</v>
      </c>
      <c r="J4" s="3">
        <v>78.430400000000006</v>
      </c>
    </row>
    <row r="5" spans="1:18" x14ac:dyDescent="0.2">
      <c r="A5" t="s">
        <v>8</v>
      </c>
      <c r="B5">
        <v>384</v>
      </c>
      <c r="H5" s="3">
        <v>71.520236920039395</v>
      </c>
      <c r="I5" s="3">
        <v>75.265279992058495</v>
      </c>
      <c r="J5" s="3">
        <v>79.368213228035501</v>
      </c>
    </row>
    <row r="6" spans="1:18" x14ac:dyDescent="0.2">
      <c r="A6" t="s">
        <v>9</v>
      </c>
      <c r="H6" s="3">
        <v>75.567620927936801</v>
      </c>
      <c r="I6" s="3">
        <v>78.590037245104199</v>
      </c>
      <c r="J6" s="3">
        <v>81.918394208621194</v>
      </c>
    </row>
    <row r="8" spans="1:18" x14ac:dyDescent="0.2">
      <c r="A8" t="s">
        <v>12</v>
      </c>
      <c r="B8">
        <v>384</v>
      </c>
      <c r="H8" s="3">
        <v>52.171767028627798</v>
      </c>
      <c r="I8" s="3">
        <v>52.171767028627798</v>
      </c>
      <c r="J8" s="3">
        <v>52.122408687068102</v>
      </c>
      <c r="K8" s="3">
        <v>3.39594554901123</v>
      </c>
      <c r="L8" s="3">
        <v>4.2976009273529003</v>
      </c>
    </row>
    <row r="9" spans="1:18" x14ac:dyDescent="0.2">
      <c r="A9" t="s">
        <v>13</v>
      </c>
      <c r="B9">
        <v>384</v>
      </c>
    </row>
    <row r="10" spans="1:18" x14ac:dyDescent="0.2">
      <c r="A10" t="s">
        <v>14</v>
      </c>
      <c r="B10">
        <v>384</v>
      </c>
      <c r="C10" s="4">
        <v>32</v>
      </c>
      <c r="H10" s="3">
        <v>68.098100000000002</v>
      </c>
      <c r="I10" s="3">
        <v>72.009100000000004</v>
      </c>
      <c r="J10" s="3">
        <v>77.147099999999995</v>
      </c>
      <c r="K10" s="3">
        <v>1.6107</v>
      </c>
      <c r="L10" s="3">
        <v>0.48880000000000001</v>
      </c>
      <c r="O10" s="10">
        <v>18750</v>
      </c>
      <c r="P10" s="4">
        <v>1</v>
      </c>
      <c r="Q10" s="4">
        <v>34</v>
      </c>
    </row>
    <row r="11" spans="1:18" x14ac:dyDescent="0.2">
      <c r="A11" t="s">
        <v>15</v>
      </c>
      <c r="B11">
        <v>384</v>
      </c>
    </row>
    <row r="12" spans="1:18" x14ac:dyDescent="0.2">
      <c r="A12" t="s">
        <v>16</v>
      </c>
      <c r="B12">
        <v>384</v>
      </c>
      <c r="C12" s="4">
        <v>32</v>
      </c>
      <c r="H12" s="3">
        <v>72.441599999999994</v>
      </c>
      <c r="I12" s="3">
        <v>75.863500000000002</v>
      </c>
      <c r="J12" s="3">
        <v>79.845299999999995</v>
      </c>
      <c r="K12" s="3">
        <v>1.3871</v>
      </c>
      <c r="L12" s="3">
        <v>0.59570000000000001</v>
      </c>
      <c r="O12" s="9">
        <v>12500</v>
      </c>
      <c r="P12" s="4">
        <v>2</v>
      </c>
      <c r="Q12" s="4">
        <v>60</v>
      </c>
    </row>
    <row r="14" spans="1:18" x14ac:dyDescent="0.2">
      <c r="A14" t="s">
        <v>22</v>
      </c>
      <c r="B14">
        <v>384</v>
      </c>
      <c r="C14" s="4">
        <v>32</v>
      </c>
      <c r="F14" s="4" t="s">
        <v>57</v>
      </c>
      <c r="H14" s="3">
        <v>72.556799999999996</v>
      </c>
      <c r="I14" s="3">
        <v>75.4619</v>
      </c>
      <c r="J14" s="3">
        <v>78.759500000000003</v>
      </c>
      <c r="K14" s="3">
        <v>1.1480999999999999</v>
      </c>
      <c r="L14" s="3">
        <v>0.63949999999999996</v>
      </c>
      <c r="O14" s="9">
        <v>9375</v>
      </c>
      <c r="P14" s="4">
        <v>4</v>
      </c>
      <c r="Q14" s="4">
        <v>40</v>
      </c>
    </row>
    <row r="15" spans="1:18" x14ac:dyDescent="0.2">
      <c r="H15" s="3">
        <v>73.4452</v>
      </c>
      <c r="I15" s="3">
        <v>76.724999999999994</v>
      </c>
      <c r="J15" s="3">
        <v>80.865399999999994</v>
      </c>
      <c r="K15" s="3">
        <v>1.367</v>
      </c>
      <c r="L15" s="3">
        <v>0.39589999999999997</v>
      </c>
      <c r="O15" s="9">
        <v>15625</v>
      </c>
    </row>
    <row r="16" spans="1:18" x14ac:dyDescent="0.2">
      <c r="A16" t="s">
        <v>23</v>
      </c>
      <c r="B16">
        <v>384</v>
      </c>
      <c r="C16" s="4">
        <v>32</v>
      </c>
      <c r="F16" s="4" t="s">
        <v>57</v>
      </c>
      <c r="H16" s="3">
        <v>72.5732</v>
      </c>
      <c r="I16" s="3">
        <v>75.400300000000001</v>
      </c>
      <c r="J16" s="3">
        <v>78.775899999999993</v>
      </c>
      <c r="K16" s="3">
        <v>1.0238</v>
      </c>
      <c r="L16" s="3">
        <v>0.88360000000000005</v>
      </c>
      <c r="O16" s="9">
        <v>6250</v>
      </c>
      <c r="P16" s="4">
        <v>4</v>
      </c>
      <c r="Q16" s="4">
        <v>42</v>
      </c>
    </row>
    <row r="17" spans="1:19" x14ac:dyDescent="0.2">
      <c r="H17" s="3">
        <v>72.737700000000004</v>
      </c>
      <c r="I17" s="3">
        <v>76.209999999999994</v>
      </c>
      <c r="J17" s="3">
        <v>80.552800000000005</v>
      </c>
      <c r="K17" s="3">
        <v>1.3785000000000001</v>
      </c>
      <c r="L17" s="3">
        <v>0.39050000000000001</v>
      </c>
      <c r="O17" s="9">
        <v>15625</v>
      </c>
    </row>
    <row r="18" spans="1:19" x14ac:dyDescent="0.2">
      <c r="A18" t="s">
        <v>24</v>
      </c>
      <c r="B18">
        <v>384</v>
      </c>
      <c r="G18" s="4">
        <v>0.1</v>
      </c>
    </row>
    <row r="19" spans="1:19" x14ac:dyDescent="0.2">
      <c r="A19" t="s">
        <v>24</v>
      </c>
      <c r="B19">
        <v>448</v>
      </c>
      <c r="C19" s="4">
        <v>32</v>
      </c>
      <c r="G19" s="4">
        <v>0.1</v>
      </c>
      <c r="H19" s="3">
        <v>74.531099999999995</v>
      </c>
      <c r="I19" s="3">
        <v>77.614500000000007</v>
      </c>
      <c r="J19" s="3">
        <v>81.391900000000007</v>
      </c>
      <c r="K19" s="3">
        <v>0.99550000000000005</v>
      </c>
      <c r="L19" s="3">
        <v>0.875</v>
      </c>
      <c r="O19" s="9">
        <v>250000</v>
      </c>
      <c r="P19" s="4">
        <v>4</v>
      </c>
      <c r="Q19" s="4">
        <v>55</v>
      </c>
    </row>
    <row r="20" spans="1:19" x14ac:dyDescent="0.2">
      <c r="A20" t="s">
        <v>25</v>
      </c>
      <c r="B20">
        <v>448</v>
      </c>
      <c r="C20" s="4">
        <v>32</v>
      </c>
      <c r="G20" s="4">
        <v>0.5</v>
      </c>
      <c r="H20" s="3">
        <v>74.021100000000004</v>
      </c>
      <c r="I20" s="3">
        <v>77.412999999999997</v>
      </c>
      <c r="J20" s="3">
        <v>81.391900000000007</v>
      </c>
      <c r="K20" s="3">
        <v>1.2618</v>
      </c>
      <c r="L20" s="3">
        <v>0.98419999999999996</v>
      </c>
      <c r="O20" s="9">
        <v>250000</v>
      </c>
      <c r="P20" s="4">
        <v>4</v>
      </c>
      <c r="Q20" s="4">
        <v>55</v>
      </c>
    </row>
    <row r="22" spans="1:19" x14ac:dyDescent="0.2">
      <c r="A22" t="s">
        <v>24</v>
      </c>
      <c r="B22">
        <v>384</v>
      </c>
      <c r="C22" s="4">
        <v>32</v>
      </c>
      <c r="F22" s="4" t="s">
        <v>57</v>
      </c>
      <c r="G22" s="4">
        <v>0.1</v>
      </c>
      <c r="H22" s="3">
        <v>73.182000000000002</v>
      </c>
      <c r="I22" s="3">
        <v>76.509799999999998</v>
      </c>
      <c r="J22" s="3">
        <v>80.602199999999996</v>
      </c>
      <c r="K22" s="3">
        <v>1.2072000000000001</v>
      </c>
      <c r="L22" s="3">
        <v>0.59409999999999996</v>
      </c>
      <c r="O22" s="9">
        <v>350016</v>
      </c>
      <c r="P22" s="4">
        <v>4</v>
      </c>
      <c r="R22" s="5" t="s">
        <v>29</v>
      </c>
    </row>
    <row r="23" spans="1:19" x14ac:dyDescent="0.2">
      <c r="A23" t="s">
        <v>28</v>
      </c>
      <c r="B23">
        <v>384</v>
      </c>
      <c r="C23" s="4">
        <v>32</v>
      </c>
      <c r="F23" s="4" t="s">
        <v>57</v>
      </c>
      <c r="G23" s="4">
        <v>0.01</v>
      </c>
      <c r="H23" s="3">
        <v>73.626199999999997</v>
      </c>
      <c r="I23" s="3">
        <v>76.915300000000002</v>
      </c>
      <c r="J23" s="3">
        <v>80.684399999999997</v>
      </c>
      <c r="K23" s="3">
        <v>1.3678999999999999</v>
      </c>
      <c r="L23" s="3">
        <v>0.36849999999999999</v>
      </c>
      <c r="O23" s="9">
        <v>450016</v>
      </c>
      <c r="P23" s="4">
        <v>4</v>
      </c>
      <c r="R23" s="5" t="s">
        <v>30</v>
      </c>
    </row>
    <row r="24" spans="1:19" x14ac:dyDescent="0.2">
      <c r="A24" t="s">
        <v>28</v>
      </c>
      <c r="B24">
        <v>512</v>
      </c>
      <c r="C24" s="4">
        <v>32</v>
      </c>
      <c r="F24" s="4" t="s">
        <v>57</v>
      </c>
      <c r="G24" s="4">
        <v>0.01</v>
      </c>
      <c r="H24" s="3">
        <v>74.366600000000005</v>
      </c>
      <c r="I24" s="3">
        <v>77.516499999999994</v>
      </c>
      <c r="J24" s="3">
        <v>80.947699999999998</v>
      </c>
      <c r="K24" s="3">
        <v>1.0770999999999999</v>
      </c>
      <c r="L24" s="3">
        <v>0.58299999999999996</v>
      </c>
      <c r="O24" s="9">
        <v>10938</v>
      </c>
      <c r="P24" s="4">
        <v>4</v>
      </c>
      <c r="R24" s="5" t="s">
        <v>32</v>
      </c>
    </row>
    <row r="25" spans="1:19" x14ac:dyDescent="0.2">
      <c r="A25" t="s">
        <v>31</v>
      </c>
      <c r="B25">
        <v>512</v>
      </c>
      <c r="C25" s="4">
        <v>16</v>
      </c>
      <c r="F25" s="4" t="s">
        <v>57</v>
      </c>
      <c r="G25" s="4">
        <v>0.1</v>
      </c>
      <c r="H25" s="3">
        <v>75.863799999999998</v>
      </c>
      <c r="I25" s="7">
        <v>79.051100000000005</v>
      </c>
      <c r="J25" s="3">
        <v>82.527100000000004</v>
      </c>
      <c r="K25" s="3">
        <v>1.0029999999999999</v>
      </c>
      <c r="L25" s="3">
        <v>0.84340000000000004</v>
      </c>
      <c r="O25" s="9">
        <v>250000</v>
      </c>
      <c r="P25" s="4">
        <v>8</v>
      </c>
      <c r="R25" s="5" t="s">
        <v>33</v>
      </c>
    </row>
    <row r="27" spans="1:19" x14ac:dyDescent="0.2">
      <c r="A27" t="s">
        <v>24</v>
      </c>
      <c r="B27">
        <v>512</v>
      </c>
      <c r="C27" s="4">
        <v>32</v>
      </c>
      <c r="F27" s="4" t="s">
        <v>57</v>
      </c>
      <c r="G27" s="4">
        <v>0.1</v>
      </c>
      <c r="H27" s="3">
        <v>73.691999999999993</v>
      </c>
      <c r="I27" s="3">
        <v>76.343999999999994</v>
      </c>
      <c r="J27" s="3">
        <v>79.417599999999993</v>
      </c>
      <c r="K27" s="3">
        <v>1.0855999999999999</v>
      </c>
      <c r="L27" s="3">
        <v>0.90880000000000005</v>
      </c>
      <c r="O27" s="9">
        <v>200000</v>
      </c>
      <c r="P27" s="4">
        <v>4</v>
      </c>
      <c r="R27" s="5" t="s">
        <v>37</v>
      </c>
    </row>
    <row r="28" spans="1:19" x14ac:dyDescent="0.2">
      <c r="A28" t="s">
        <v>24</v>
      </c>
      <c r="B28">
        <v>448</v>
      </c>
      <c r="C28" s="4">
        <v>16</v>
      </c>
      <c r="F28" s="4" t="s">
        <v>57</v>
      </c>
      <c r="G28" s="4">
        <v>0.1</v>
      </c>
      <c r="H28" s="3">
        <v>72.803600000000003</v>
      </c>
      <c r="I28" s="3">
        <v>76.023700000000005</v>
      </c>
      <c r="J28" s="3">
        <v>79.977000000000004</v>
      </c>
      <c r="K28" s="3">
        <v>1.2947</v>
      </c>
      <c r="L28" s="3">
        <v>0.74709999999999999</v>
      </c>
      <c r="O28" s="9">
        <v>275000</v>
      </c>
      <c r="R28" s="5" t="s">
        <v>30</v>
      </c>
      <c r="S28" s="6" t="s">
        <v>42</v>
      </c>
    </row>
    <row r="29" spans="1:19" x14ac:dyDescent="0.2">
      <c r="A29" t="s">
        <v>34</v>
      </c>
      <c r="B29">
        <v>448</v>
      </c>
      <c r="C29" s="4">
        <v>32</v>
      </c>
      <c r="F29" s="8" t="s">
        <v>58</v>
      </c>
      <c r="G29" s="4">
        <v>0.1</v>
      </c>
      <c r="H29" s="3">
        <v>73.560400000000001</v>
      </c>
      <c r="I29" s="3">
        <v>76.881900000000002</v>
      </c>
      <c r="J29" s="3">
        <v>80.651499999999999</v>
      </c>
      <c r="K29" s="3">
        <v>1.3246</v>
      </c>
      <c r="L29" s="3">
        <v>0.4148</v>
      </c>
      <c r="R29" s="5" t="s">
        <v>38</v>
      </c>
    </row>
    <row r="30" spans="1:19" x14ac:dyDescent="0.2">
      <c r="H30" s="3">
        <v>74.251400000000004</v>
      </c>
      <c r="I30" s="3">
        <v>77.652799999999999</v>
      </c>
      <c r="J30" s="3">
        <v>81.655100000000004</v>
      </c>
      <c r="K30" s="3">
        <v>1.4409000000000001</v>
      </c>
      <c r="L30" s="3">
        <v>0.29149999999999998</v>
      </c>
    </row>
    <row r="31" spans="1:19" x14ac:dyDescent="0.2">
      <c r="A31" t="s">
        <v>36</v>
      </c>
      <c r="B31">
        <v>448</v>
      </c>
      <c r="C31" s="4">
        <v>32</v>
      </c>
      <c r="F31" s="4" t="s">
        <v>56</v>
      </c>
      <c r="G31" s="4">
        <v>0.1</v>
      </c>
      <c r="H31" s="3">
        <v>74.531099999999995</v>
      </c>
      <c r="I31" s="3">
        <v>77.415000000000006</v>
      </c>
      <c r="J31" s="3">
        <v>80.750200000000007</v>
      </c>
      <c r="K31" s="3">
        <v>1.1198999999999999</v>
      </c>
      <c r="L31" s="3">
        <v>0.70889999999999997</v>
      </c>
      <c r="O31" s="9">
        <v>275008</v>
      </c>
      <c r="R31" s="5" t="s">
        <v>32</v>
      </c>
      <c r="S31" t="s">
        <v>43</v>
      </c>
    </row>
    <row r="33" spans="1:23" x14ac:dyDescent="0.2">
      <c r="A33" t="s">
        <v>39</v>
      </c>
      <c r="B33">
        <v>448</v>
      </c>
      <c r="C33" s="4">
        <v>32</v>
      </c>
      <c r="D33" s="4">
        <v>0.2</v>
      </c>
      <c r="E33" s="4">
        <v>1</v>
      </c>
      <c r="F33" s="4" t="s">
        <v>57</v>
      </c>
      <c r="G33" s="4">
        <v>0.1</v>
      </c>
      <c r="H33" s="3">
        <v>74.909499999999994</v>
      </c>
      <c r="I33" s="7">
        <v>77.910799999999995</v>
      </c>
      <c r="J33" s="3">
        <v>81.507099999999994</v>
      </c>
      <c r="K33" s="3">
        <v>1.1718</v>
      </c>
      <c r="L33" s="3">
        <v>0.56799999999999995</v>
      </c>
      <c r="O33" s="9">
        <v>300000</v>
      </c>
      <c r="R33" s="5" t="s">
        <v>41</v>
      </c>
      <c r="S33" t="s">
        <v>45</v>
      </c>
    </row>
    <row r="34" spans="1:23" x14ac:dyDescent="0.2">
      <c r="A34" t="s">
        <v>40</v>
      </c>
      <c r="B34">
        <v>448</v>
      </c>
      <c r="C34" s="4">
        <v>32</v>
      </c>
      <c r="D34" s="4">
        <v>0.1</v>
      </c>
      <c r="E34" s="4">
        <v>1</v>
      </c>
      <c r="F34" s="4" t="s">
        <v>57</v>
      </c>
      <c r="G34" s="4">
        <v>0.1</v>
      </c>
      <c r="H34" s="3">
        <v>73.379400000000004</v>
      </c>
      <c r="I34" s="3">
        <v>76.760599999999997</v>
      </c>
      <c r="J34" s="3">
        <v>80.816100000000006</v>
      </c>
      <c r="K34" s="3">
        <v>1.3</v>
      </c>
      <c r="L34" s="3">
        <v>0.59889999999999999</v>
      </c>
      <c r="O34" s="9">
        <v>300000</v>
      </c>
      <c r="R34" s="5" t="s">
        <v>41</v>
      </c>
      <c r="S34" t="s">
        <v>44</v>
      </c>
    </row>
    <row r="36" spans="1:23" x14ac:dyDescent="0.2">
      <c r="A36" t="s">
        <v>46</v>
      </c>
      <c r="B36">
        <v>448</v>
      </c>
      <c r="C36" s="4">
        <v>32</v>
      </c>
      <c r="D36" s="4">
        <v>0.2</v>
      </c>
      <c r="E36" s="4">
        <v>1</v>
      </c>
      <c r="F36" s="4" t="s">
        <v>56</v>
      </c>
      <c r="G36" s="4">
        <v>0.1</v>
      </c>
      <c r="H36" s="3">
        <v>73.840100000000007</v>
      </c>
      <c r="I36" s="3">
        <v>77.123199999999997</v>
      </c>
      <c r="J36" s="3">
        <v>81.046400000000006</v>
      </c>
      <c r="K36" s="3">
        <v>1.1609</v>
      </c>
      <c r="L36" s="3">
        <v>0.61780000000000002</v>
      </c>
      <c r="R36" s="5" t="s">
        <v>47</v>
      </c>
    </row>
    <row r="37" spans="1:23" x14ac:dyDescent="0.2">
      <c r="A37" t="s">
        <v>49</v>
      </c>
      <c r="B37">
        <v>448</v>
      </c>
      <c r="C37" s="4">
        <v>32</v>
      </c>
      <c r="D37" s="4">
        <v>0.2</v>
      </c>
      <c r="E37" s="4">
        <v>1</v>
      </c>
      <c r="F37" s="4" t="s">
        <v>55</v>
      </c>
      <c r="G37" s="4">
        <v>0.1</v>
      </c>
      <c r="H37" s="3">
        <v>74.745000000000005</v>
      </c>
      <c r="I37" s="3">
        <v>77.551299999999998</v>
      </c>
      <c r="J37" s="3">
        <v>80.552800000000005</v>
      </c>
      <c r="K37" s="3">
        <v>0.98109999999999997</v>
      </c>
      <c r="L37" s="3">
        <v>0.88160000000000005</v>
      </c>
      <c r="O37" s="9">
        <v>250000</v>
      </c>
      <c r="R37" s="5" t="s">
        <v>48</v>
      </c>
    </row>
    <row r="39" spans="1:23" x14ac:dyDescent="0.2">
      <c r="A39" t="s">
        <v>50</v>
      </c>
      <c r="B39">
        <v>448</v>
      </c>
      <c r="C39" s="4">
        <v>32</v>
      </c>
      <c r="D39" s="4">
        <v>0.2</v>
      </c>
      <c r="E39" s="4">
        <v>0.7</v>
      </c>
      <c r="F39" s="4" t="s">
        <v>55</v>
      </c>
      <c r="G39" s="4">
        <v>0.1</v>
      </c>
      <c r="O39" s="11"/>
      <c r="R39" s="5" t="s">
        <v>47</v>
      </c>
    </row>
    <row r="40" spans="1:23" x14ac:dyDescent="0.2">
      <c r="A40" t="s">
        <v>51</v>
      </c>
      <c r="B40">
        <v>448</v>
      </c>
      <c r="C40" s="4">
        <v>32</v>
      </c>
      <c r="D40" s="4">
        <v>0.2</v>
      </c>
      <c r="E40" s="4">
        <v>0.5</v>
      </c>
      <c r="F40" s="4" t="s">
        <v>55</v>
      </c>
      <c r="G40" s="4">
        <v>0.1</v>
      </c>
      <c r="H40" s="3">
        <v>73.922300000000007</v>
      </c>
      <c r="I40" s="3">
        <v>77.282499999999999</v>
      </c>
      <c r="J40" s="3">
        <v>81.029899999999998</v>
      </c>
      <c r="K40" s="3">
        <v>1.5237000000000001</v>
      </c>
      <c r="L40" s="3">
        <v>0.33450000000000002</v>
      </c>
      <c r="O40" s="9">
        <v>475000</v>
      </c>
      <c r="R40" s="5" t="s">
        <v>48</v>
      </c>
    </row>
    <row r="41" spans="1:23" x14ac:dyDescent="0.2">
      <c r="A41" t="s">
        <v>60</v>
      </c>
      <c r="B41">
        <v>448</v>
      </c>
      <c r="C41" s="4">
        <v>32</v>
      </c>
      <c r="D41" s="4">
        <v>0.2</v>
      </c>
      <c r="E41" s="4">
        <v>1</v>
      </c>
      <c r="F41" s="4" t="s">
        <v>55</v>
      </c>
      <c r="G41" s="4">
        <v>0.1</v>
      </c>
      <c r="H41" s="3">
        <v>73.856499999999997</v>
      </c>
      <c r="I41" s="3">
        <v>77.125500000000002</v>
      </c>
      <c r="J41" s="3">
        <v>80.750200000000007</v>
      </c>
      <c r="K41" s="3">
        <v>1.2055</v>
      </c>
      <c r="L41" s="3">
        <v>0.52510000000000001</v>
      </c>
      <c r="O41" s="9">
        <v>325000</v>
      </c>
      <c r="R41" s="5" t="s">
        <v>61</v>
      </c>
    </row>
    <row r="43" spans="1:23" x14ac:dyDescent="0.2">
      <c r="A43" t="s">
        <v>64</v>
      </c>
      <c r="B43">
        <v>448</v>
      </c>
      <c r="C43" s="4">
        <v>32</v>
      </c>
      <c r="D43" s="4">
        <v>0.2</v>
      </c>
      <c r="E43" s="4">
        <v>1</v>
      </c>
      <c r="F43" s="4" t="s">
        <v>57</v>
      </c>
      <c r="G43" s="4">
        <v>0.1</v>
      </c>
      <c r="H43" s="3">
        <v>74.333699999999993</v>
      </c>
      <c r="I43" s="3">
        <v>76.838099999999997</v>
      </c>
      <c r="J43" s="3">
        <v>79.927599999999998</v>
      </c>
      <c r="K43" s="3">
        <v>1.0744</v>
      </c>
      <c r="L43" s="3">
        <v>0.46660000000000001</v>
      </c>
      <c r="O43" s="11" t="s">
        <v>63</v>
      </c>
      <c r="R43" s="5" t="s">
        <v>47</v>
      </c>
    </row>
    <row r="44" spans="1:23" x14ac:dyDescent="0.2">
      <c r="A44" t="s">
        <v>65</v>
      </c>
      <c r="B44">
        <v>448</v>
      </c>
      <c r="C44" s="4">
        <v>32</v>
      </c>
      <c r="D44" s="4">
        <v>0.2</v>
      </c>
      <c r="E44" s="4">
        <v>1</v>
      </c>
      <c r="F44" s="4" t="s">
        <v>57</v>
      </c>
      <c r="G44" s="4">
        <v>0.1</v>
      </c>
      <c r="H44" s="3">
        <v>72.984499999999997</v>
      </c>
      <c r="I44" s="3">
        <v>76.306299999999993</v>
      </c>
      <c r="J44" s="3">
        <v>79.812399999999997</v>
      </c>
      <c r="K44" s="3">
        <v>1.5058</v>
      </c>
      <c r="L44" s="3">
        <v>0.2228</v>
      </c>
      <c r="O44" s="9" t="s">
        <v>77</v>
      </c>
      <c r="R44" s="5" t="s">
        <v>62</v>
      </c>
    </row>
    <row r="45" spans="1:23" x14ac:dyDescent="0.2">
      <c r="A45" t="s">
        <v>66</v>
      </c>
      <c r="B45">
        <v>448</v>
      </c>
      <c r="C45" s="4">
        <v>32</v>
      </c>
      <c r="D45" s="4">
        <v>0.2</v>
      </c>
      <c r="E45" s="4">
        <v>1</v>
      </c>
      <c r="F45" s="4" t="s">
        <v>57</v>
      </c>
      <c r="G45" s="4">
        <v>0.1</v>
      </c>
      <c r="H45" s="3">
        <v>72.935199999999995</v>
      </c>
      <c r="I45" s="3">
        <v>76.175299999999993</v>
      </c>
      <c r="J45" s="3">
        <v>80.092100000000002</v>
      </c>
      <c r="K45" s="3">
        <v>1.1629</v>
      </c>
      <c r="L45" s="3">
        <v>0.46949999999999997</v>
      </c>
      <c r="O45" s="9" t="s">
        <v>76</v>
      </c>
      <c r="R45" s="5" t="s">
        <v>62</v>
      </c>
    </row>
    <row r="47" spans="1:23" x14ac:dyDescent="0.2">
      <c r="A47" t="s">
        <v>67</v>
      </c>
      <c r="B47">
        <v>448</v>
      </c>
      <c r="C47" s="4">
        <v>32</v>
      </c>
      <c r="D47" s="4">
        <v>0.2</v>
      </c>
      <c r="E47" s="4">
        <v>1</v>
      </c>
      <c r="F47" s="4" t="s">
        <v>57</v>
      </c>
      <c r="G47" s="4">
        <v>0.1</v>
      </c>
      <c r="H47" s="3">
        <v>73.938800000000001</v>
      </c>
      <c r="I47" s="3">
        <v>76.432299999999998</v>
      </c>
      <c r="J47" s="3">
        <v>79.121399999999994</v>
      </c>
      <c r="K47" s="3">
        <v>1.1302000000000001</v>
      </c>
      <c r="L47" s="3">
        <v>0.46650000000000003</v>
      </c>
      <c r="O47" s="9" t="s">
        <v>63</v>
      </c>
      <c r="R47">
        <v>2</v>
      </c>
      <c r="S47" s="4"/>
      <c r="T47" s="4"/>
      <c r="U47" s="4"/>
      <c r="V47" s="4"/>
      <c r="W47" s="4"/>
    </row>
    <row r="48" spans="1:23" x14ac:dyDescent="0.2">
      <c r="A48" t="s">
        <v>68</v>
      </c>
      <c r="B48">
        <v>448</v>
      </c>
      <c r="C48" s="4">
        <v>32</v>
      </c>
      <c r="D48" s="4">
        <v>0.2</v>
      </c>
      <c r="E48" s="4">
        <v>1</v>
      </c>
      <c r="F48" s="4" t="s">
        <v>57</v>
      </c>
      <c r="G48" s="4">
        <v>0.1</v>
      </c>
      <c r="R48" s="5" t="s">
        <v>48</v>
      </c>
    </row>
    <row r="50" spans="1:18" x14ac:dyDescent="0.2">
      <c r="A50" t="s">
        <v>78</v>
      </c>
      <c r="H50" s="3">
        <v>73.428799999999995</v>
      </c>
      <c r="I50" s="3">
        <v>76.403099999999995</v>
      </c>
      <c r="J50" s="3">
        <v>80.223799999999997</v>
      </c>
      <c r="K50" s="3">
        <v>1.1294999999999999</v>
      </c>
      <c r="L50" s="3">
        <v>0.31759999999999999</v>
      </c>
      <c r="O50" s="9" t="s">
        <v>80</v>
      </c>
      <c r="R50" s="5" t="s">
        <v>47</v>
      </c>
    </row>
    <row r="51" spans="1:18" x14ac:dyDescent="0.2">
      <c r="A51" s="6" t="s">
        <v>75</v>
      </c>
      <c r="H51" s="3">
        <v>74.448800000000006</v>
      </c>
      <c r="I51" s="7">
        <v>77.828199999999995</v>
      </c>
      <c r="J51" s="3">
        <v>81.967799999999997</v>
      </c>
      <c r="K51" s="3">
        <v>1.1514</v>
      </c>
      <c r="L51" s="3">
        <v>0.30990000000000001</v>
      </c>
      <c r="O51" s="9" t="s">
        <v>79</v>
      </c>
      <c r="R51" s="5" t="s">
        <v>47</v>
      </c>
    </row>
    <row r="52" spans="1:18" x14ac:dyDescent="0.2">
      <c r="A52" t="s">
        <v>69</v>
      </c>
      <c r="H52" s="3">
        <v>73.840100000000007</v>
      </c>
      <c r="I52" s="3">
        <v>76.829300000000003</v>
      </c>
      <c r="J52" s="3">
        <v>80.338899999999995</v>
      </c>
      <c r="K52" s="3">
        <v>3.6448</v>
      </c>
      <c r="L52" s="3">
        <v>0.34010000000000001</v>
      </c>
      <c r="O52" s="9" t="s">
        <v>79</v>
      </c>
      <c r="R52" s="5" t="s">
        <v>61</v>
      </c>
    </row>
    <row r="53" spans="1:18" x14ac:dyDescent="0.2">
      <c r="A53" t="s">
        <v>70</v>
      </c>
      <c r="H53" s="3">
        <v>73.543899999999994</v>
      </c>
      <c r="I53" s="3">
        <v>76.988600000000005</v>
      </c>
      <c r="J53" s="3">
        <v>80.849000000000004</v>
      </c>
      <c r="K53" s="3">
        <v>1.1928000000000001</v>
      </c>
      <c r="L53" s="3">
        <v>0.35099999999999998</v>
      </c>
      <c r="O53" s="9" t="s">
        <v>80</v>
      </c>
      <c r="R53" s="5" t="s">
        <v>61</v>
      </c>
    </row>
    <row r="54" spans="1:18" x14ac:dyDescent="0.2">
      <c r="A54" t="s">
        <v>71</v>
      </c>
      <c r="H54" s="3">
        <v>74.596900000000005</v>
      </c>
      <c r="I54" s="3">
        <v>77.203999999999994</v>
      </c>
      <c r="J54" s="3">
        <v>80.141499999999994</v>
      </c>
      <c r="K54" s="3">
        <v>4.0064000000000002</v>
      </c>
      <c r="L54" s="3">
        <v>0.50680000000000003</v>
      </c>
      <c r="O54" s="9" t="s">
        <v>63</v>
      </c>
      <c r="R54" s="5" t="s">
        <v>62</v>
      </c>
    </row>
    <row r="55" spans="1:18" x14ac:dyDescent="0.2">
      <c r="A55" t="s">
        <v>72</v>
      </c>
      <c r="H55" s="3">
        <v>73.066800000000001</v>
      </c>
      <c r="I55" s="3">
        <v>76.530100000000004</v>
      </c>
      <c r="J55" s="3">
        <v>80.421199999999999</v>
      </c>
      <c r="K55" s="3">
        <v>1.4499</v>
      </c>
      <c r="L55" s="3">
        <v>0.4002</v>
      </c>
      <c r="O55" s="9" t="s">
        <v>80</v>
      </c>
      <c r="R55" s="5" t="s">
        <v>62</v>
      </c>
    </row>
    <row r="56" spans="1:18" x14ac:dyDescent="0.2">
      <c r="A56" t="s">
        <v>73</v>
      </c>
      <c r="H56" s="3">
        <v>74.596900000000005</v>
      </c>
      <c r="I56" s="3">
        <v>77.203999999999994</v>
      </c>
      <c r="J56" s="3">
        <v>80.141499999999994</v>
      </c>
      <c r="K56" s="3">
        <v>6.3638000000000003</v>
      </c>
      <c r="L56" s="3">
        <v>0.50680000000000003</v>
      </c>
      <c r="O56" s="9" t="s">
        <v>63</v>
      </c>
      <c r="R56" s="5" t="s">
        <v>48</v>
      </c>
    </row>
    <row r="57" spans="1:18" x14ac:dyDescent="0.2">
      <c r="A57" t="s">
        <v>74</v>
      </c>
      <c r="R57" s="5" t="s">
        <v>41</v>
      </c>
    </row>
    <row r="59" spans="1:18" x14ac:dyDescent="0.2">
      <c r="A59" s="6" t="s">
        <v>81</v>
      </c>
      <c r="H59" s="3">
        <v>75.254999999999995</v>
      </c>
      <c r="I59" s="7">
        <v>77.764200000000002</v>
      </c>
      <c r="J59" s="3">
        <v>80.947699999999998</v>
      </c>
      <c r="K59" s="3">
        <v>1.0812999999999999</v>
      </c>
      <c r="L59" s="3">
        <v>0.46260000000000001</v>
      </c>
      <c r="M59" s="3">
        <v>96.561800000000005</v>
      </c>
      <c r="N59" s="3">
        <v>89.328400000000002</v>
      </c>
      <c r="O59" s="9" t="s">
        <v>63</v>
      </c>
      <c r="R59" s="5" t="s">
        <v>48</v>
      </c>
    </row>
    <row r="60" spans="1:18" x14ac:dyDescent="0.2">
      <c r="A60" t="s">
        <v>82</v>
      </c>
      <c r="H60" s="3">
        <v>73.807199999999995</v>
      </c>
      <c r="I60" s="3">
        <v>76.823899999999995</v>
      </c>
      <c r="J60" s="3">
        <v>80.009900000000002</v>
      </c>
      <c r="K60" s="3">
        <v>1.1126</v>
      </c>
      <c r="L60" s="3">
        <v>0.45610000000000001</v>
      </c>
      <c r="M60" s="3">
        <v>96.063400000000001</v>
      </c>
      <c r="N60" s="3">
        <v>88.079300000000003</v>
      </c>
      <c r="O60" s="9" t="s">
        <v>63</v>
      </c>
      <c r="R60" s="5" t="s">
        <v>48</v>
      </c>
    </row>
    <row r="61" spans="1:18" x14ac:dyDescent="0.2">
      <c r="A61" t="s">
        <v>83</v>
      </c>
      <c r="H61" s="3">
        <v>73.379400000000004</v>
      </c>
      <c r="I61" s="3">
        <v>76.015900000000002</v>
      </c>
      <c r="J61" s="3">
        <v>79.088499999999996</v>
      </c>
      <c r="K61" s="3">
        <v>1.2154</v>
      </c>
      <c r="L61" s="3">
        <v>0.4859</v>
      </c>
      <c r="M61" s="3">
        <v>96.370500000000007</v>
      </c>
      <c r="N61" s="3">
        <v>88.824399999999997</v>
      </c>
      <c r="O61" s="9" t="s">
        <v>63</v>
      </c>
      <c r="R61" s="5" t="s">
        <v>61</v>
      </c>
    </row>
    <row r="62" spans="1:18" x14ac:dyDescent="0.2">
      <c r="A62" t="s">
        <v>84</v>
      </c>
      <c r="H62" s="3">
        <v>74.3172</v>
      </c>
      <c r="I62" s="3">
        <v>77.029200000000003</v>
      </c>
      <c r="J62" s="3">
        <v>80.059200000000004</v>
      </c>
      <c r="K62" s="3">
        <v>1.1930000000000001</v>
      </c>
      <c r="L62" s="3">
        <v>0.47070000000000001</v>
      </c>
      <c r="M62" s="3">
        <v>95.744500000000002</v>
      </c>
      <c r="N62" s="3">
        <v>88.936099999999996</v>
      </c>
      <c r="O62" s="9" t="s">
        <v>63</v>
      </c>
      <c r="R62" s="5" t="s">
        <v>61</v>
      </c>
    </row>
    <row r="63" spans="1:18" x14ac:dyDescent="0.2">
      <c r="A63" t="s">
        <v>87</v>
      </c>
      <c r="H63" s="3">
        <v>73.560400000000001</v>
      </c>
      <c r="I63" s="3">
        <v>76.563900000000004</v>
      </c>
      <c r="J63" s="3">
        <v>79.977000000000004</v>
      </c>
      <c r="K63" s="3">
        <v>1.1567000000000001</v>
      </c>
      <c r="L63" s="3">
        <v>0.46150000000000002</v>
      </c>
      <c r="M63" s="3">
        <v>95.832599999999999</v>
      </c>
      <c r="N63" s="3">
        <v>87.835700000000003</v>
      </c>
      <c r="O63" s="9" t="s">
        <v>63</v>
      </c>
      <c r="R63" s="5" t="s">
        <v>62</v>
      </c>
    </row>
    <row r="64" spans="1:18" x14ac:dyDescent="0.2">
      <c r="A64" t="s">
        <v>86</v>
      </c>
      <c r="H64" s="3">
        <v>73.149100000000004</v>
      </c>
      <c r="I64" s="3">
        <v>75.862700000000004</v>
      </c>
      <c r="J64" s="3">
        <v>79.499799999999993</v>
      </c>
      <c r="K64" s="3">
        <v>1.0659000000000001</v>
      </c>
      <c r="L64" s="3">
        <v>0.4889</v>
      </c>
      <c r="M64" s="3">
        <v>94.620199999999997</v>
      </c>
      <c r="N64" s="3">
        <v>88.472200000000001</v>
      </c>
      <c r="O64" s="9" t="s">
        <v>63</v>
      </c>
      <c r="R64" s="5" t="s">
        <v>62</v>
      </c>
    </row>
    <row r="65" spans="1:19" x14ac:dyDescent="0.2">
      <c r="A65" t="s">
        <v>85</v>
      </c>
      <c r="H65" s="3">
        <v>74.1691</v>
      </c>
      <c r="I65" s="3">
        <v>77.108900000000006</v>
      </c>
      <c r="J65" s="3">
        <v>80.437600000000003</v>
      </c>
      <c r="K65" s="3">
        <v>1.0972999999999999</v>
      </c>
      <c r="L65" s="3">
        <v>0.48010000000000003</v>
      </c>
      <c r="M65" s="3">
        <v>95.275199999999998</v>
      </c>
      <c r="N65" s="3">
        <v>88.675399999999996</v>
      </c>
      <c r="O65" s="9" t="s">
        <v>63</v>
      </c>
      <c r="R65" s="5" t="s">
        <v>47</v>
      </c>
    </row>
    <row r="67" spans="1:19" x14ac:dyDescent="0.2">
      <c r="A67" t="s">
        <v>92</v>
      </c>
      <c r="R67" s="5" t="s">
        <v>48</v>
      </c>
      <c r="S67" t="s">
        <v>95</v>
      </c>
    </row>
    <row r="68" spans="1:19" x14ac:dyDescent="0.2">
      <c r="A68" t="s">
        <v>91</v>
      </c>
      <c r="H68" s="3">
        <v>74.136200000000002</v>
      </c>
      <c r="I68" s="3">
        <v>77.325599999999994</v>
      </c>
      <c r="J68" s="3">
        <v>80.931200000000004</v>
      </c>
      <c r="K68" s="3">
        <v>1.2468999999999999</v>
      </c>
      <c r="L68" s="3">
        <v>0.3301</v>
      </c>
      <c r="M68" s="3">
        <v>95.341700000000003</v>
      </c>
      <c r="N68" s="3">
        <v>89.420699999999997</v>
      </c>
      <c r="O68" s="9" t="s">
        <v>80</v>
      </c>
      <c r="R68" s="5" t="s">
        <v>48</v>
      </c>
      <c r="S68" t="s">
        <v>103</v>
      </c>
    </row>
    <row r="69" spans="1:19" x14ac:dyDescent="0.2">
      <c r="A69" s="12" t="s">
        <v>90</v>
      </c>
      <c r="H69" s="3">
        <v>74.629800000000003</v>
      </c>
      <c r="I69" s="3">
        <v>77.532600000000002</v>
      </c>
      <c r="J69" s="3">
        <v>80.5364</v>
      </c>
      <c r="K69" s="3">
        <v>1.1027</v>
      </c>
      <c r="L69" s="3">
        <v>0.4592</v>
      </c>
      <c r="M69" s="3">
        <v>94.553600000000003</v>
      </c>
      <c r="N69" s="3">
        <v>89.112399999999994</v>
      </c>
      <c r="O69" s="9" t="s">
        <v>63</v>
      </c>
      <c r="R69" s="5" t="s">
        <v>61</v>
      </c>
    </row>
    <row r="70" spans="1:19" x14ac:dyDescent="0.2">
      <c r="A70" t="s">
        <v>93</v>
      </c>
      <c r="H70" s="3">
        <v>73.527500000000003</v>
      </c>
      <c r="I70" s="3">
        <v>76.586500000000001</v>
      </c>
      <c r="J70" s="3">
        <v>80.355400000000003</v>
      </c>
      <c r="K70" s="3">
        <v>1.0705</v>
      </c>
      <c r="L70" s="3">
        <v>0.45350000000000001</v>
      </c>
      <c r="M70" s="3">
        <v>96.177999999999997</v>
      </c>
      <c r="N70" s="3">
        <v>88.302099999999996</v>
      </c>
      <c r="O70" s="9" t="s">
        <v>96</v>
      </c>
      <c r="R70" s="5" t="s">
        <v>61</v>
      </c>
      <c r="S70" t="s">
        <v>100</v>
      </c>
    </row>
    <row r="71" spans="1:19" x14ac:dyDescent="0.2">
      <c r="A71" s="6" t="s">
        <v>94</v>
      </c>
      <c r="H71" s="3">
        <v>77.410300000000007</v>
      </c>
      <c r="I71" s="7">
        <v>80.314700000000002</v>
      </c>
      <c r="J71" s="3">
        <v>83.415599999999998</v>
      </c>
      <c r="K71" s="3">
        <v>1.2113</v>
      </c>
      <c r="L71" s="3">
        <v>0.28089999999999998</v>
      </c>
      <c r="M71" s="3">
        <v>97.244</v>
      </c>
      <c r="N71" s="3">
        <v>90.726500000000001</v>
      </c>
      <c r="O71" s="9" t="s">
        <v>79</v>
      </c>
      <c r="R71" s="5" t="s">
        <v>62</v>
      </c>
    </row>
    <row r="73" spans="1:19" x14ac:dyDescent="0.2">
      <c r="A73" s="12" t="s">
        <v>97</v>
      </c>
      <c r="H73" s="3">
        <v>73.675600000000003</v>
      </c>
      <c r="I73" s="3">
        <v>76.472499999999997</v>
      </c>
      <c r="J73" s="3">
        <v>79.993399999999994</v>
      </c>
      <c r="K73" s="3">
        <v>1.0743</v>
      </c>
      <c r="L73" s="3">
        <v>0.45029999999999998</v>
      </c>
      <c r="M73" s="3">
        <v>86.623400000000004</v>
      </c>
      <c r="N73" s="3">
        <v>87.732100000000003</v>
      </c>
      <c r="O73" s="9" t="s">
        <v>63</v>
      </c>
      <c r="R73" s="5" t="s">
        <v>47</v>
      </c>
    </row>
    <row r="74" spans="1:19" x14ac:dyDescent="0.2">
      <c r="A74" s="12" t="s">
        <v>104</v>
      </c>
      <c r="H74" s="3">
        <v>75.254999999999995</v>
      </c>
      <c r="I74" s="3">
        <v>77.764200000000002</v>
      </c>
      <c r="J74" s="3">
        <v>80.947699999999998</v>
      </c>
      <c r="K74" s="3">
        <v>1.0812999999999999</v>
      </c>
      <c r="L74" s="3">
        <v>0.46260000000000001</v>
      </c>
      <c r="M74" s="3">
        <v>96.561800000000005</v>
      </c>
      <c r="N74" s="3">
        <v>89.328400000000002</v>
      </c>
      <c r="O74" s="9" t="s">
        <v>63</v>
      </c>
      <c r="R74" s="5" t="s">
        <v>47</v>
      </c>
    </row>
    <row r="75" spans="1:19" x14ac:dyDescent="0.2">
      <c r="A75" s="12" t="s">
        <v>98</v>
      </c>
      <c r="G75" s="4" t="s">
        <v>125</v>
      </c>
      <c r="H75" s="3">
        <v>72.5732</v>
      </c>
      <c r="I75" s="3">
        <v>75.484700000000004</v>
      </c>
      <c r="J75" s="3">
        <v>79.4011</v>
      </c>
      <c r="K75" s="3">
        <v>1.1498999999999999</v>
      </c>
      <c r="L75" s="3">
        <v>0.46089999999999998</v>
      </c>
      <c r="M75" s="3">
        <v>50</v>
      </c>
      <c r="N75" s="3">
        <v>87.743200000000002</v>
      </c>
      <c r="O75" s="9" t="s">
        <v>96</v>
      </c>
      <c r="R75" s="5" t="s">
        <v>48</v>
      </c>
    </row>
    <row r="76" spans="1:19" x14ac:dyDescent="0.2">
      <c r="A76" s="12" t="s">
        <v>99</v>
      </c>
      <c r="G76" s="4" t="s">
        <v>125</v>
      </c>
      <c r="H76" s="3">
        <v>73.527500000000003</v>
      </c>
      <c r="I76" s="3">
        <v>76.566599999999994</v>
      </c>
      <c r="J76" s="3">
        <v>80.092100000000002</v>
      </c>
      <c r="K76" s="3">
        <v>1.1507000000000001</v>
      </c>
      <c r="L76" s="3">
        <v>0.32250000000000001</v>
      </c>
      <c r="M76" s="3">
        <v>96.543999999999997</v>
      </c>
      <c r="N76" s="3">
        <v>50</v>
      </c>
      <c r="O76" s="9" t="s">
        <v>80</v>
      </c>
      <c r="R76" s="5" t="s">
        <v>48</v>
      </c>
    </row>
    <row r="77" spans="1:19" x14ac:dyDescent="0.2">
      <c r="A77" s="12" t="s">
        <v>101</v>
      </c>
      <c r="H77" s="3">
        <v>74.0869</v>
      </c>
      <c r="I77" s="3">
        <v>77.049000000000007</v>
      </c>
      <c r="J77" s="3">
        <v>80.881900000000002</v>
      </c>
      <c r="K77" s="3">
        <v>1.0159</v>
      </c>
      <c r="L77" s="3">
        <v>0.44940000000000002</v>
      </c>
      <c r="M77" s="3">
        <v>50</v>
      </c>
      <c r="N77" s="3">
        <v>50</v>
      </c>
      <c r="O77" s="9" t="s">
        <v>96</v>
      </c>
      <c r="R77" s="5" t="s">
        <v>61</v>
      </c>
    </row>
    <row r="78" spans="1:19" x14ac:dyDescent="0.2">
      <c r="A78" s="12"/>
      <c r="H78" s="3">
        <v>72.787099999999995</v>
      </c>
      <c r="I78" s="3">
        <v>76.325599999999994</v>
      </c>
      <c r="J78" s="3">
        <v>80.486999999999995</v>
      </c>
      <c r="K78" s="3">
        <v>1.0147999999999999</v>
      </c>
      <c r="L78" s="3">
        <v>0.44479999999999997</v>
      </c>
      <c r="M78" s="3">
        <v>50</v>
      </c>
      <c r="N78" s="3">
        <v>50</v>
      </c>
      <c r="O78" s="9" t="s">
        <v>96</v>
      </c>
    </row>
    <row r="79" spans="1:19" x14ac:dyDescent="0.2">
      <c r="A79" s="12" t="s">
        <v>102</v>
      </c>
      <c r="H79" s="3">
        <v>73.988200000000006</v>
      </c>
      <c r="I79" s="3">
        <v>77.188800000000001</v>
      </c>
      <c r="J79" s="3">
        <v>80.700900000000004</v>
      </c>
      <c r="K79" s="3">
        <v>0.96150000000000002</v>
      </c>
      <c r="L79" s="3">
        <v>0.42849999999999999</v>
      </c>
      <c r="M79" s="3">
        <v>50</v>
      </c>
      <c r="N79" s="3">
        <v>50</v>
      </c>
      <c r="O79" s="9" t="s">
        <v>96</v>
      </c>
      <c r="R79" s="5" t="s">
        <v>61</v>
      </c>
    </row>
    <row r="81" spans="1:18" x14ac:dyDescent="0.2">
      <c r="A81" s="12" t="s">
        <v>102</v>
      </c>
      <c r="H81" s="3">
        <v>74.745000000000005</v>
      </c>
      <c r="I81" s="3">
        <v>77.549800000000005</v>
      </c>
      <c r="J81" s="3">
        <v>80.816100000000006</v>
      </c>
      <c r="K81" s="3">
        <v>0.95960000000000001</v>
      </c>
      <c r="L81" s="3">
        <v>0.4294</v>
      </c>
      <c r="M81" s="3">
        <v>50</v>
      </c>
      <c r="N81" s="3">
        <v>50</v>
      </c>
      <c r="O81" s="9" t="s">
        <v>96</v>
      </c>
    </row>
    <row r="82" spans="1:18" x14ac:dyDescent="0.2">
      <c r="A82" s="12" t="s">
        <v>107</v>
      </c>
    </row>
    <row r="83" spans="1:18" x14ac:dyDescent="0.2">
      <c r="A83" s="12" t="s">
        <v>108</v>
      </c>
    </row>
    <row r="84" spans="1:18" x14ac:dyDescent="0.2">
      <c r="A84" s="12" t="s">
        <v>105</v>
      </c>
      <c r="H84" s="3">
        <v>73.873000000000005</v>
      </c>
      <c r="I84" s="3">
        <v>76.498800000000003</v>
      </c>
      <c r="J84" s="3">
        <v>79.697299999999998</v>
      </c>
      <c r="K84" s="3">
        <v>1.1672</v>
      </c>
      <c r="L84" s="3">
        <v>0.44490000000000002</v>
      </c>
      <c r="M84" s="3">
        <v>97.214799999999997</v>
      </c>
      <c r="N84" s="3">
        <v>87.6464</v>
      </c>
      <c r="O84" s="9" t="s">
        <v>63</v>
      </c>
      <c r="R84" s="5" t="s">
        <v>41</v>
      </c>
    </row>
    <row r="86" spans="1:18" x14ac:dyDescent="0.2">
      <c r="A86" s="12" t="s">
        <v>98</v>
      </c>
      <c r="H86" s="3">
        <v>72.5732</v>
      </c>
      <c r="I86" s="3">
        <v>75.484700000000004</v>
      </c>
      <c r="J86" s="3">
        <v>79.4011</v>
      </c>
      <c r="K86" s="3">
        <v>1.1498999999999999</v>
      </c>
      <c r="L86" s="3">
        <v>0.46089999999999998</v>
      </c>
      <c r="M86" s="3">
        <v>50</v>
      </c>
      <c r="N86" s="3">
        <v>87.743200000000002</v>
      </c>
      <c r="O86" s="9" t="s">
        <v>96</v>
      </c>
      <c r="R86" s="5" t="s">
        <v>48</v>
      </c>
    </row>
    <row r="87" spans="1:18" x14ac:dyDescent="0.2">
      <c r="A87" s="12" t="s">
        <v>99</v>
      </c>
      <c r="H87" s="3">
        <v>73.856499999999997</v>
      </c>
      <c r="I87" s="3">
        <v>77.2804</v>
      </c>
      <c r="J87" s="3">
        <v>81.013499999999993</v>
      </c>
      <c r="K87" s="3">
        <v>1.6556999999999999</v>
      </c>
      <c r="L87" s="3">
        <v>0.1205</v>
      </c>
      <c r="M87" s="3">
        <v>96.308800000000005</v>
      </c>
      <c r="N87" s="3">
        <v>50</v>
      </c>
      <c r="R87" s="5" t="s">
        <v>48</v>
      </c>
    </row>
    <row r="89" spans="1:18" x14ac:dyDescent="0.2">
      <c r="A89" s="12" t="s">
        <v>108</v>
      </c>
      <c r="H89" s="3">
        <v>73.379400000000004</v>
      </c>
      <c r="I89" s="3">
        <v>76.965699999999998</v>
      </c>
      <c r="J89" s="3">
        <v>81.358999999999995</v>
      </c>
      <c r="K89" s="3">
        <v>1.8768</v>
      </c>
      <c r="L89" s="3">
        <v>0.14069999999999999</v>
      </c>
      <c r="M89" s="3">
        <v>50</v>
      </c>
      <c r="N89" s="3">
        <v>89.897300000000001</v>
      </c>
      <c r="R89" s="5" t="s">
        <v>47</v>
      </c>
    </row>
    <row r="90" spans="1:18" x14ac:dyDescent="0.2">
      <c r="A90" s="12" t="s">
        <v>107</v>
      </c>
      <c r="H90" s="3">
        <v>73.033900000000003</v>
      </c>
      <c r="I90" s="3">
        <v>76.730500000000006</v>
      </c>
      <c r="J90" s="3">
        <v>80.750200000000007</v>
      </c>
      <c r="K90" s="3">
        <v>1.9915</v>
      </c>
      <c r="L90" s="3">
        <v>6.8199999999999997E-2</v>
      </c>
      <c r="M90" s="3">
        <v>97.340800000000002</v>
      </c>
      <c r="N90" s="3">
        <v>50</v>
      </c>
      <c r="R90" s="5" t="s">
        <v>47</v>
      </c>
    </row>
    <row r="91" spans="1:18" x14ac:dyDescent="0.2">
      <c r="A91" s="12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70525-DBB4-AD40-8585-1D604AB209C2}">
  <dimension ref="A3:N1048576"/>
  <sheetViews>
    <sheetView tabSelected="1" workbookViewId="0">
      <selection activeCell="G18" sqref="G18"/>
    </sheetView>
  </sheetViews>
  <sheetFormatPr baseColWidth="10" defaultRowHeight="16" x14ac:dyDescent="0.2"/>
  <cols>
    <col min="1" max="5" width="10.83203125" style="12"/>
    <col min="6" max="6" width="12.6640625" style="12" bestFit="1" customWidth="1"/>
    <col min="7" max="7" width="12.6640625" style="14" customWidth="1"/>
    <col min="8" max="8" width="10.83203125" style="12"/>
    <col min="9" max="9" width="10.83203125" style="14"/>
    <col min="10" max="16384" width="10.83203125" style="12"/>
  </cols>
  <sheetData>
    <row r="3" spans="2:14" x14ac:dyDescent="0.2">
      <c r="B3" s="12" t="s">
        <v>106</v>
      </c>
      <c r="C3" s="12" t="s">
        <v>109</v>
      </c>
      <c r="D3" s="12" t="s">
        <v>110</v>
      </c>
      <c r="E3" s="12" t="s">
        <v>111</v>
      </c>
      <c r="F3" s="12" t="s">
        <v>5</v>
      </c>
      <c r="H3" s="12" t="s">
        <v>6</v>
      </c>
      <c r="I3" s="14" t="s">
        <v>127</v>
      </c>
      <c r="J3" s="12" t="s">
        <v>7</v>
      </c>
      <c r="K3" s="12" t="s">
        <v>122</v>
      </c>
      <c r="L3" s="12" t="s">
        <v>121</v>
      </c>
    </row>
    <row r="4" spans="2:14" x14ac:dyDescent="0.2">
      <c r="B4" s="12" t="s">
        <v>113</v>
      </c>
    </row>
    <row r="5" spans="2:14" x14ac:dyDescent="0.2">
      <c r="B5" s="12" t="s">
        <v>119</v>
      </c>
      <c r="E5" s="12">
        <v>1</v>
      </c>
      <c r="F5" s="13">
        <v>73.988200000000006</v>
      </c>
      <c r="G5" s="14">
        <f>F5/F$5-1</f>
        <v>0</v>
      </c>
      <c r="H5" s="13">
        <v>77.188800000000001</v>
      </c>
      <c r="I5" s="14">
        <f>H5/H$5-1</f>
        <v>0</v>
      </c>
      <c r="J5" s="13">
        <v>80.700900000000004</v>
      </c>
      <c r="L5" s="13"/>
    </row>
    <row r="6" spans="2:14" x14ac:dyDescent="0.2">
      <c r="B6" s="12" t="s">
        <v>114</v>
      </c>
      <c r="C6" s="12" t="s">
        <v>112</v>
      </c>
      <c r="E6" s="12">
        <v>1</v>
      </c>
      <c r="F6" s="13">
        <v>73.033900000000003</v>
      </c>
      <c r="G6" s="14">
        <f>F6/F$5-1</f>
        <v>-1.2898002654477381E-2</v>
      </c>
      <c r="H6" s="13">
        <v>76.730500000000006</v>
      </c>
      <c r="I6" s="14">
        <f t="shared" ref="I6:I7" si="0">H6/H$5-1</f>
        <v>-5.9373898803970482E-3</v>
      </c>
      <c r="J6" s="13">
        <v>80.750200000000007</v>
      </c>
      <c r="K6" s="13">
        <v>97.340800000000002</v>
      </c>
      <c r="L6" s="13"/>
      <c r="N6" s="13"/>
    </row>
    <row r="7" spans="2:14" x14ac:dyDescent="0.2">
      <c r="B7" s="12" t="s">
        <v>115</v>
      </c>
      <c r="C7" s="12" t="s">
        <v>112</v>
      </c>
      <c r="D7" s="12" t="s">
        <v>112</v>
      </c>
      <c r="E7" s="12">
        <v>1</v>
      </c>
      <c r="F7" s="13">
        <v>73.873000000000005</v>
      </c>
      <c r="G7" s="14">
        <f>F7/F$5-1</f>
        <v>-1.5570050359381415E-3</v>
      </c>
      <c r="H7" s="13">
        <v>76.498800000000003</v>
      </c>
      <c r="I7" s="14">
        <f t="shared" si="0"/>
        <v>-8.9391207014488661E-3</v>
      </c>
      <c r="J7" s="13">
        <v>79.697299999999998</v>
      </c>
      <c r="K7" s="13">
        <v>97.214799999999997</v>
      </c>
      <c r="L7" s="13">
        <v>87.6464</v>
      </c>
    </row>
    <row r="9" spans="2:14" x14ac:dyDescent="0.2">
      <c r="B9" s="12" t="s">
        <v>118</v>
      </c>
      <c r="E9" s="12">
        <v>3</v>
      </c>
      <c r="F9" s="13">
        <v>74.0869</v>
      </c>
      <c r="G9" s="14">
        <f>F9/F$9-1</f>
        <v>0</v>
      </c>
      <c r="H9" s="13">
        <v>77.049000000000007</v>
      </c>
      <c r="I9" s="14">
        <f>H9/H$9-1</f>
        <v>0</v>
      </c>
      <c r="J9" s="13">
        <v>80.881900000000002</v>
      </c>
      <c r="L9" s="13"/>
    </row>
    <row r="10" spans="2:14" x14ac:dyDescent="0.2">
      <c r="B10" s="12" t="s">
        <v>116</v>
      </c>
      <c r="C10" s="12" t="s">
        <v>112</v>
      </c>
      <c r="E10" s="12">
        <v>3</v>
      </c>
      <c r="F10" s="13">
        <v>73.856499999999997</v>
      </c>
      <c r="G10" s="14">
        <f>F10/F$9-1</f>
        <v>-3.1098615274766095E-3</v>
      </c>
      <c r="H10" s="13">
        <v>77.2804</v>
      </c>
      <c r="I10" s="14">
        <f t="shared" ref="I10:I11" si="1">H10/H$9-1</f>
        <v>3.0032836247062544E-3</v>
      </c>
      <c r="J10" s="13">
        <v>81.013499999999993</v>
      </c>
      <c r="K10" s="13">
        <v>96.308800000000005</v>
      </c>
      <c r="L10" s="13"/>
      <c r="N10" s="13"/>
    </row>
    <row r="11" spans="2:14" x14ac:dyDescent="0.2">
      <c r="B11" s="12" t="s">
        <v>117</v>
      </c>
      <c r="C11" s="12" t="s">
        <v>112</v>
      </c>
      <c r="D11" s="12" t="s">
        <v>112</v>
      </c>
      <c r="E11" s="12">
        <v>3</v>
      </c>
      <c r="F11" s="13">
        <v>75.254999999999995</v>
      </c>
      <c r="G11" s="14">
        <f>F11/F$9-1</f>
        <v>1.5766620009745269E-2</v>
      </c>
      <c r="H11" s="13">
        <v>77.764200000000002</v>
      </c>
      <c r="I11" s="14">
        <f t="shared" si="1"/>
        <v>9.2824047035002799E-3</v>
      </c>
      <c r="J11" s="13">
        <v>80.947699999999998</v>
      </c>
      <c r="K11" s="13">
        <v>96.561800000000005</v>
      </c>
      <c r="L11" s="13">
        <v>89.328400000000002</v>
      </c>
    </row>
    <row r="13" spans="2:14" x14ac:dyDescent="0.2">
      <c r="B13" s="12" t="s">
        <v>126</v>
      </c>
      <c r="F13" s="13">
        <v>75.863799999999998</v>
      </c>
      <c r="G13" s="14">
        <f>F13/F$13-1</f>
        <v>0</v>
      </c>
      <c r="H13" s="13">
        <v>79.051100000000005</v>
      </c>
      <c r="I13" s="14">
        <f>H13/H$13-1</f>
        <v>0</v>
      </c>
      <c r="J13" s="13">
        <v>82.527100000000004</v>
      </c>
    </row>
    <row r="14" spans="2:14" x14ac:dyDescent="0.2">
      <c r="B14" s="12" t="s">
        <v>124</v>
      </c>
      <c r="C14" s="12" t="s">
        <v>112</v>
      </c>
      <c r="D14" s="12" t="s">
        <v>112</v>
      </c>
      <c r="E14" s="12">
        <v>3</v>
      </c>
      <c r="F14" s="13">
        <v>77.410300000000007</v>
      </c>
      <c r="G14" s="14">
        <f>F14/F$13-1</f>
        <v>2.0385216664601691E-2</v>
      </c>
      <c r="H14" s="13">
        <v>80.314700000000002</v>
      </c>
      <c r="I14" s="14">
        <f>H14/H$13-1</f>
        <v>1.598459730478119E-2</v>
      </c>
      <c r="J14" s="13">
        <v>83.415599999999998</v>
      </c>
      <c r="K14" s="13">
        <v>97.244</v>
      </c>
      <c r="L14" s="13">
        <v>90.726500000000001</v>
      </c>
      <c r="N14" s="14">
        <f>F14/F$13-1</f>
        <v>2.0385216664601691E-2</v>
      </c>
    </row>
    <row r="15" spans="2:14" x14ac:dyDescent="0.2">
      <c r="B15" s="12" t="s">
        <v>128</v>
      </c>
      <c r="F15" s="13">
        <v>77.607765712405396</v>
      </c>
      <c r="G15" s="14">
        <f>F15/F$13-1</f>
        <v>2.2988114389279168E-2</v>
      </c>
      <c r="H15" s="13">
        <v>80.390280812405507</v>
      </c>
      <c r="I15" s="14">
        <f>H15/H$13-1</f>
        <v>1.6940698009332067E-2</v>
      </c>
      <c r="J15" s="13">
        <v>83.300427772293503</v>
      </c>
      <c r="K15" s="13"/>
      <c r="L15" s="13"/>
      <c r="N15" s="14">
        <f>F15/F$13-1</f>
        <v>2.2988114389279168E-2</v>
      </c>
    </row>
    <row r="16" spans="2:14" x14ac:dyDescent="0.2">
      <c r="B16" s="12" t="s">
        <v>129</v>
      </c>
      <c r="F16" s="13">
        <v>77.755840737084498</v>
      </c>
      <c r="G16" s="14">
        <f>F16/F$13-1</f>
        <v>2.4939967904118898E-2</v>
      </c>
      <c r="H16" s="13">
        <v>80.652461990024605</v>
      </c>
      <c r="I16" s="14">
        <f>H16/H$13-1</f>
        <v>2.0257301796238192E-2</v>
      </c>
      <c r="J16" s="13">
        <v>83.530766699572197</v>
      </c>
      <c r="N16" s="14">
        <f>F16/F$13-1</f>
        <v>2.4939967904118898E-2</v>
      </c>
    </row>
    <row r="20" spans="1:5" x14ac:dyDescent="0.2">
      <c r="A20" s="12" t="s">
        <v>123</v>
      </c>
      <c r="B20" s="12" t="s">
        <v>120</v>
      </c>
      <c r="C20" s="12" t="s">
        <v>112</v>
      </c>
      <c r="D20" s="12" t="s">
        <v>112</v>
      </c>
      <c r="E20" s="12">
        <v>5</v>
      </c>
    </row>
    <row r="1048576" spans="7:7" x14ac:dyDescent="0.2">
      <c r="G1048576" s="14">
        <f>F1048576/F$9-1</f>
        <v>-1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C27C7-D94E-D84C-8C32-CFFFD97B3D0F}">
  <dimension ref="B5:G14"/>
  <sheetViews>
    <sheetView workbookViewId="0">
      <selection activeCell="C13" sqref="C13"/>
    </sheetView>
  </sheetViews>
  <sheetFormatPr baseColWidth="10" defaultRowHeight="16" x14ac:dyDescent="0.2"/>
  <sheetData>
    <row r="5" spans="2:7" x14ac:dyDescent="0.2">
      <c r="C5">
        <v>8</v>
      </c>
      <c r="D5">
        <f>B6/C5</f>
        <v>1071.125</v>
      </c>
      <c r="E5">
        <f>FLOOR(D5, 1)</f>
        <v>1071</v>
      </c>
      <c r="F5">
        <f>E5*C5</f>
        <v>8568</v>
      </c>
    </row>
    <row r="6" spans="2:7" x14ac:dyDescent="0.2">
      <c r="B6">
        <v>8569</v>
      </c>
      <c r="C6">
        <v>32</v>
      </c>
      <c r="D6">
        <f>B6/C6</f>
        <v>267.78125</v>
      </c>
    </row>
    <row r="7" spans="2:7" x14ac:dyDescent="0.2">
      <c r="C7">
        <v>267</v>
      </c>
      <c r="D7">
        <f>C7*C6</f>
        <v>8544</v>
      </c>
    </row>
    <row r="8" spans="2:7" x14ac:dyDescent="0.2">
      <c r="D8">
        <f>B6-D7</f>
        <v>25</v>
      </c>
    </row>
    <row r="11" spans="2:7" x14ac:dyDescent="0.2">
      <c r="B11">
        <v>6301</v>
      </c>
      <c r="C11">
        <v>8</v>
      </c>
      <c r="D11">
        <f>B11/C11</f>
        <v>787.625</v>
      </c>
      <c r="E11">
        <f>FLOOR(D11,1)</f>
        <v>787</v>
      </c>
      <c r="F11">
        <f>E11*C11</f>
        <v>6296</v>
      </c>
      <c r="G11">
        <f>B11-F11</f>
        <v>5</v>
      </c>
    </row>
    <row r="12" spans="2:7" x14ac:dyDescent="0.2">
      <c r="B12">
        <v>5944</v>
      </c>
      <c r="C12">
        <v>8</v>
      </c>
      <c r="D12">
        <f>B12/C12</f>
        <v>743</v>
      </c>
      <c r="E12">
        <f>FLOOR(D12,1)</f>
        <v>743</v>
      </c>
      <c r="F12">
        <f>E12*C12</f>
        <v>5944</v>
      </c>
      <c r="G12">
        <f>B12-F12</f>
        <v>0</v>
      </c>
    </row>
    <row r="13" spans="2:7" x14ac:dyDescent="0.2">
      <c r="B13">
        <v>130965</v>
      </c>
      <c r="C13">
        <v>8</v>
      </c>
      <c r="D13">
        <f>B13/C13</f>
        <v>16370.625</v>
      </c>
      <c r="E13">
        <f>FLOOR(D13,1)</f>
        <v>16370</v>
      </c>
      <c r="F13">
        <f>E13*C13</f>
        <v>130960</v>
      </c>
      <c r="G13">
        <f>B13-F13</f>
        <v>5</v>
      </c>
    </row>
    <row r="14" spans="2:7" x14ac:dyDescent="0.2">
      <c r="B14">
        <v>8569</v>
      </c>
      <c r="C14">
        <v>8</v>
      </c>
      <c r="D14">
        <f>B14/C14</f>
        <v>1071.125</v>
      </c>
      <c r="E14">
        <f>FLOOR(D14,1)</f>
        <v>1071</v>
      </c>
      <c r="F14">
        <f>E14*C14</f>
        <v>8568</v>
      </c>
      <c r="G14">
        <f>B14-F14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Benchmarks</vt:lpstr>
      <vt:lpstr>table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2019-02-12T22:12:08Z</dcterms:created>
  <dcterms:modified xsi:type="dcterms:W3CDTF">2019-03-19T08:30:24Z</dcterms:modified>
</cp:coreProperties>
</file>