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aeva\Desktop\"/>
    </mc:Choice>
  </mc:AlternateContent>
  <bookViews>
    <workbookView minimized="1" xWindow="0" yWindow="0" windowWidth="28800" windowHeight="11430"/>
  </bookViews>
  <sheets>
    <sheet name="Журнал" sheetId="1" r:id="rId1"/>
  </sheets>
  <definedNames>
    <definedName name="_xlnm._FilterDatabase" localSheetId="0" hidden="1">Журнал!$A$3:$AM$128</definedName>
    <definedName name="sdfff">Журнал!#REF!</definedName>
    <definedName name="_xlnm.Print_Titles" localSheetId="0">Журнал!$2:$4</definedName>
  </definedNames>
  <calcPr calcId="162913" fullPrecision="0" calcOnSave="0" concurrentCalc="0"/>
  <extLst>
    <ext xmlns:x15="http://schemas.microsoft.com/office/spreadsheetml/2010/11/main" uri="{140A7094-0E35-4892-8432-C4D2E57EDEB5}">
      <x15:workbookPr chartTrackingRefBase="1"/>
    </ext>
    <ext uri="{B58B0392-4F1F-4190-BB64-5DF3571DCE5F}">
      <xcalcf:calcFeatures xmlns:xcalcf="http://schemas.microsoft.com/office/spreadsheetml/2018/calcfeatures">
        <xcalcf:feature name="microsoft.com:RD"/>
      </xcalcf:calcFeatures>
    </ext>
    <ext uri="{7523E5D3-25F3-A5E0-1632-64F254C22452}">
      <mx:ArchID xmlns:mx="http://schemas.microsoft.com/office/mac/excel/2008/main" Flags="2"/>
    </ext>
  </extLst>
</workbook>
</file>

<file path=xl/calcChain.xml><?xml version="1.0" encoding="utf-8"?>
<calcChain xmlns="http://schemas.openxmlformats.org/spreadsheetml/2006/main">
  <c r="Z4" i="1" l="1"/>
  <c r="O4" i="1"/>
  <c r="S4" i="1"/>
  <c r="Z128" i="1"/>
  <c r="S128" i="1"/>
  <c r="O128" i="1"/>
  <c r="Z127" i="1"/>
  <c r="S127" i="1"/>
  <c r="O127" i="1"/>
  <c r="Z126" i="1"/>
  <c r="S126" i="1"/>
  <c r="O126" i="1"/>
  <c r="Z125" i="1"/>
  <c r="S125" i="1"/>
  <c r="O125" i="1"/>
  <c r="Z124" i="1"/>
  <c r="S124" i="1"/>
  <c r="O124" i="1"/>
  <c r="Z123" i="1"/>
  <c r="S123" i="1"/>
  <c r="O123" i="1"/>
  <c r="Z122" i="1"/>
  <c r="S122" i="1"/>
  <c r="O122" i="1"/>
  <c r="Z121" i="1"/>
  <c r="S121" i="1"/>
  <c r="O121" i="1"/>
  <c r="Z120" i="1"/>
  <c r="S120" i="1"/>
  <c r="O120" i="1"/>
  <c r="Z119" i="1"/>
  <c r="S119" i="1"/>
  <c r="O119" i="1"/>
  <c r="Z118" i="1"/>
  <c r="S118" i="1"/>
  <c r="O118" i="1"/>
  <c r="Z117" i="1"/>
  <c r="S117" i="1"/>
  <c r="O117" i="1"/>
  <c r="Z116" i="1"/>
  <c r="S116" i="1"/>
  <c r="O116" i="1"/>
  <c r="Z115" i="1"/>
  <c r="S115" i="1"/>
  <c r="O115" i="1"/>
  <c r="Z114" i="1"/>
  <c r="S114" i="1"/>
  <c r="O114" i="1"/>
  <c r="Z113" i="1"/>
  <c r="S113" i="1"/>
  <c r="O113" i="1"/>
  <c r="Z112" i="1"/>
  <c r="S112" i="1"/>
  <c r="O112" i="1"/>
  <c r="Z111" i="1"/>
  <c r="S111" i="1"/>
  <c r="O111" i="1"/>
  <c r="Z110" i="1"/>
  <c r="S110" i="1"/>
  <c r="O110" i="1"/>
  <c r="Z109" i="1"/>
  <c r="S109" i="1"/>
  <c r="O109" i="1"/>
  <c r="Z108" i="1"/>
  <c r="S108" i="1"/>
  <c r="O108" i="1"/>
  <c r="Z107" i="1"/>
  <c r="S107" i="1"/>
  <c r="O107" i="1"/>
  <c r="Z106" i="1"/>
  <c r="S106" i="1"/>
  <c r="O106" i="1"/>
  <c r="Z105" i="1"/>
  <c r="S105" i="1"/>
  <c r="O105" i="1"/>
  <c r="Z104" i="1"/>
  <c r="S104" i="1"/>
  <c r="O104" i="1"/>
  <c r="Z103" i="1"/>
  <c r="S103" i="1"/>
  <c r="O103" i="1"/>
  <c r="Z102" i="1"/>
  <c r="S102" i="1"/>
  <c r="O102" i="1"/>
  <c r="Z101" i="1"/>
  <c r="S101" i="1"/>
  <c r="O101" i="1"/>
  <c r="Z100" i="1"/>
  <c r="S100" i="1"/>
  <c r="O100" i="1"/>
  <c r="Z99" i="1"/>
  <c r="S99" i="1"/>
  <c r="O99" i="1"/>
  <c r="Z98" i="1"/>
  <c r="S98" i="1"/>
  <c r="O98" i="1"/>
  <c r="Z97" i="1"/>
  <c r="S97" i="1"/>
  <c r="O97" i="1"/>
  <c r="Z96" i="1"/>
  <c r="S96" i="1"/>
  <c r="O96" i="1"/>
  <c r="Z95" i="1"/>
  <c r="S95" i="1"/>
  <c r="O95" i="1"/>
  <c r="Z94" i="1"/>
  <c r="S94" i="1"/>
  <c r="O94" i="1"/>
  <c r="Z93" i="1"/>
  <c r="S93" i="1"/>
  <c r="O93" i="1"/>
  <c r="Z92" i="1"/>
  <c r="S92" i="1"/>
  <c r="O92" i="1"/>
  <c r="Z91" i="1"/>
  <c r="S91" i="1"/>
  <c r="O91" i="1"/>
  <c r="Z90" i="1"/>
  <c r="S90" i="1"/>
  <c r="O90" i="1"/>
  <c r="Z89" i="1"/>
  <c r="S89" i="1"/>
  <c r="O89" i="1"/>
  <c r="Z88" i="1"/>
  <c r="S88" i="1"/>
  <c r="O88" i="1"/>
  <c r="Z87" i="1"/>
  <c r="S87" i="1"/>
  <c r="O87" i="1"/>
  <c r="Z86" i="1"/>
  <c r="S86" i="1"/>
  <c r="O86" i="1"/>
  <c r="Z85" i="1"/>
  <c r="S85" i="1"/>
  <c r="O85" i="1"/>
  <c r="Z84" i="1"/>
  <c r="S84" i="1"/>
  <c r="O84" i="1"/>
  <c r="AG83" i="1"/>
  <c r="Z83" i="1"/>
  <c r="S83" i="1"/>
  <c r="O83" i="1"/>
  <c r="Z82" i="1"/>
  <c r="S82" i="1"/>
  <c r="O82" i="1"/>
  <c r="Z81" i="1"/>
  <c r="S81" i="1"/>
  <c r="O81" i="1"/>
  <c r="Z80" i="1"/>
  <c r="S80" i="1"/>
  <c r="O80" i="1"/>
  <c r="Z79" i="1"/>
  <c r="S79" i="1"/>
  <c r="O79" i="1"/>
  <c r="Z78" i="1"/>
  <c r="S78" i="1"/>
  <c r="O78" i="1"/>
  <c r="Z77" i="1"/>
  <c r="S77" i="1"/>
  <c r="O77" i="1"/>
  <c r="Z76" i="1"/>
  <c r="S76" i="1"/>
  <c r="O76" i="1"/>
  <c r="Z75" i="1"/>
  <c r="S75" i="1"/>
  <c r="O75" i="1"/>
  <c r="Z74" i="1"/>
  <c r="S74" i="1"/>
  <c r="O74" i="1"/>
  <c r="Z73" i="1"/>
  <c r="S73" i="1"/>
  <c r="O73" i="1"/>
  <c r="Z72" i="1"/>
  <c r="S72" i="1"/>
  <c r="O72" i="1"/>
  <c r="Z71" i="1"/>
  <c r="S71" i="1"/>
  <c r="O71" i="1"/>
  <c r="Z70" i="1"/>
  <c r="S70" i="1"/>
  <c r="O70" i="1"/>
  <c r="Z69" i="1"/>
  <c r="S69" i="1"/>
  <c r="O69" i="1"/>
  <c r="Z68" i="1"/>
  <c r="S68" i="1"/>
  <c r="O68" i="1"/>
  <c r="Z67" i="1"/>
  <c r="S67" i="1"/>
  <c r="O67" i="1"/>
  <c r="Z66" i="1"/>
  <c r="S66" i="1"/>
  <c r="O66" i="1"/>
  <c r="Z65" i="1"/>
  <c r="S65" i="1"/>
  <c r="O65" i="1"/>
  <c r="Z64" i="1"/>
  <c r="S64" i="1"/>
  <c r="O64" i="1"/>
  <c r="Z63" i="1"/>
  <c r="S63" i="1"/>
  <c r="O63" i="1"/>
  <c r="Z62" i="1"/>
  <c r="S62" i="1"/>
  <c r="O62" i="1"/>
  <c r="Z61" i="1"/>
  <c r="S61" i="1"/>
  <c r="O61" i="1"/>
  <c r="Z60" i="1"/>
  <c r="S60" i="1"/>
  <c r="O60" i="1"/>
  <c r="Z59" i="1"/>
  <c r="S59" i="1"/>
  <c r="O59" i="1"/>
  <c r="Z58" i="1"/>
  <c r="S58" i="1"/>
  <c r="O58" i="1"/>
  <c r="Z57" i="1"/>
  <c r="S57" i="1"/>
  <c r="O57" i="1"/>
  <c r="Z56" i="1"/>
  <c r="S56" i="1"/>
  <c r="O56" i="1"/>
  <c r="Z55" i="1"/>
  <c r="S55" i="1"/>
  <c r="O55" i="1"/>
  <c r="Z54" i="1"/>
  <c r="S54" i="1"/>
  <c r="O54" i="1"/>
  <c r="Z53" i="1"/>
  <c r="S53" i="1"/>
  <c r="O53" i="1"/>
  <c r="Z52" i="1"/>
  <c r="S52" i="1"/>
  <c r="O52" i="1"/>
  <c r="Z51" i="1"/>
  <c r="S51" i="1"/>
  <c r="O51" i="1"/>
  <c r="Z50" i="1"/>
  <c r="S50" i="1"/>
  <c r="O50" i="1"/>
  <c r="Z49" i="1"/>
  <c r="S49" i="1"/>
  <c r="O49" i="1"/>
  <c r="Z48" i="1"/>
  <c r="S48" i="1"/>
  <c r="O48" i="1"/>
  <c r="Z47" i="1"/>
  <c r="S47" i="1"/>
  <c r="O47" i="1"/>
  <c r="Z46" i="1"/>
  <c r="S46" i="1"/>
  <c r="O46" i="1"/>
  <c r="Z45" i="1"/>
  <c r="S45" i="1"/>
  <c r="O45" i="1"/>
  <c r="Z44" i="1"/>
  <c r="S44" i="1"/>
  <c r="O44" i="1"/>
  <c r="Z43" i="1"/>
  <c r="S43" i="1"/>
  <c r="O43" i="1"/>
  <c r="Z42" i="1"/>
  <c r="S42" i="1"/>
  <c r="O42" i="1"/>
  <c r="Z41" i="1"/>
  <c r="S41" i="1"/>
  <c r="O41" i="1"/>
  <c r="Z40" i="1"/>
  <c r="S40" i="1"/>
  <c r="O40" i="1"/>
  <c r="Z39" i="1"/>
  <c r="S39" i="1"/>
  <c r="O39" i="1"/>
  <c r="Z38" i="1"/>
  <c r="S38" i="1"/>
  <c r="O38" i="1"/>
  <c r="Z37" i="1"/>
  <c r="S37" i="1"/>
  <c r="O37" i="1"/>
  <c r="Z36" i="1"/>
  <c r="S36" i="1"/>
  <c r="O36" i="1"/>
  <c r="Z35" i="1"/>
  <c r="S35" i="1"/>
  <c r="O35" i="1"/>
  <c r="Z34" i="1"/>
  <c r="S34" i="1"/>
  <c r="O34" i="1"/>
  <c r="Z33" i="1"/>
  <c r="S33" i="1"/>
  <c r="O33" i="1"/>
  <c r="Z32" i="1"/>
  <c r="S32" i="1"/>
  <c r="O32" i="1"/>
  <c r="Z31" i="1"/>
  <c r="S31" i="1"/>
  <c r="O31" i="1"/>
  <c r="Z30" i="1"/>
  <c r="S30" i="1"/>
  <c r="O30" i="1"/>
  <c r="Z29" i="1"/>
  <c r="S29" i="1"/>
  <c r="O29" i="1"/>
  <c r="Z28" i="1"/>
  <c r="S28" i="1"/>
  <c r="O28" i="1"/>
  <c r="Z27" i="1"/>
  <c r="S27" i="1"/>
  <c r="O27" i="1"/>
  <c r="Z26" i="1"/>
  <c r="S26" i="1"/>
  <c r="O26" i="1"/>
  <c r="Z25" i="1"/>
  <c r="S25" i="1"/>
  <c r="O25" i="1"/>
  <c r="Z24" i="1"/>
  <c r="S24" i="1"/>
  <c r="O24" i="1"/>
  <c r="Z23" i="1"/>
  <c r="S23" i="1"/>
  <c r="O23" i="1"/>
  <c r="Z22" i="1"/>
  <c r="S22" i="1"/>
  <c r="O22" i="1"/>
  <c r="Z21" i="1"/>
  <c r="S21" i="1"/>
  <c r="O21" i="1"/>
  <c r="Z20" i="1"/>
  <c r="S20" i="1"/>
  <c r="O20" i="1"/>
  <c r="Z19" i="1"/>
  <c r="S19" i="1"/>
  <c r="O19" i="1"/>
  <c r="Z18" i="1"/>
  <c r="S18" i="1"/>
  <c r="O18" i="1"/>
  <c r="Z17" i="1"/>
  <c r="S17" i="1"/>
  <c r="O17" i="1"/>
  <c r="Z16" i="1"/>
  <c r="S16" i="1"/>
  <c r="O16" i="1"/>
  <c r="Z15" i="1"/>
  <c r="S15" i="1"/>
  <c r="O15" i="1"/>
  <c r="Z14" i="1"/>
  <c r="S14" i="1"/>
  <c r="O14" i="1"/>
  <c r="Z13" i="1"/>
  <c r="S13" i="1"/>
  <c r="O13" i="1"/>
  <c r="Z12" i="1"/>
  <c r="S12" i="1"/>
  <c r="O12" i="1"/>
  <c r="Z11" i="1"/>
  <c r="S11" i="1"/>
  <c r="O11" i="1"/>
  <c r="Z10" i="1"/>
  <c r="S10" i="1"/>
  <c r="O10" i="1"/>
  <c r="Z9" i="1"/>
  <c r="S9" i="1"/>
  <c r="O9" i="1"/>
  <c r="Z8" i="1"/>
  <c r="S8" i="1"/>
  <c r="O8" i="1"/>
  <c r="Z7" i="1"/>
  <c r="S7" i="1"/>
  <c r="O7" i="1"/>
  <c r="Z6" i="1"/>
  <c r="S6" i="1"/>
  <c r="O6" i="1"/>
  <c r="Z5" i="1"/>
  <c r="S5" i="1"/>
  <c r="O5" i="1"/>
</calcChain>
</file>

<file path=xl/sharedStrings.xml><?xml version="1.0" encoding="utf-8"?>
<sst xmlns="http://schemas.openxmlformats.org/spreadsheetml/2006/main" count="2286" uniqueCount="976">
  <si>
    <t>№ п/п</t>
  </si>
  <si>
    <t>Дата и часы сообщения (приема) по телефону и дата отсылки (получения) первичного экстренного извещения, кто передал, кто принял</t>
  </si>
  <si>
    <t>Наименование лечебного учреждения, сделавшего сообщение</t>
  </si>
  <si>
    <t>Фамилия, имя, отчество больного</t>
  </si>
  <si>
    <t>Возраст (для детей до 3 лет указать месяц и год рождения)</t>
  </si>
  <si>
    <t>Домашний адрес (город, село, улица, дом №, кв. №)</t>
  </si>
  <si>
    <t>Наименование места работы, учебы, дошкольного детского учреждения, группа, класс, дата последнего посещения</t>
  </si>
  <si>
    <t xml:space="preserve">  Дата заболевания</t>
  </si>
  <si>
    <t>Диагноз и дата его установления</t>
  </si>
  <si>
    <t>Дата, место госпитализации</t>
  </si>
  <si>
    <t>Дата первичного обращения</t>
  </si>
  <si>
    <t>Измененный (уточненный) диагноз и дата его установления</t>
  </si>
  <si>
    <t>Дата эпид. обследования. Фамилия обследовавшего</t>
  </si>
  <si>
    <t>Сообщено о заболеваниях (в СЭС по месту постоянного жительства, в детское учреждение по месту учебы, работы и др.)</t>
  </si>
  <si>
    <t>Примечание</t>
  </si>
  <si>
    <t>Лабораторное обследование 
(дата и  результат)</t>
  </si>
  <si>
    <t>ФБУЗ «Центр гигиены и эпидемиологии в Амурской области» 
ЕАОИ</t>
  </si>
  <si>
    <t>Формуляр «Журнал учета инфекционных и паразитарных заболеваний»</t>
  </si>
  <si>
    <t>Ф 02-25-2018
Редакция 2018 г.</t>
  </si>
  <si>
    <t>Дата эпид. обследования</t>
  </si>
  <si>
    <t>Фамилия</t>
  </si>
  <si>
    <t>Э002825028715</t>
  </si>
  <si>
    <t>Рязанов Виталий Витальевич</t>
  </si>
  <si>
    <t>Галанова Инна Владимировна</t>
  </si>
  <si>
    <t>ГАУЗ АО БГКБ</t>
  </si>
  <si>
    <t>КАЛАШНИЦЫН ВАЛЕРИЙ ЮРЬЕВИЧ</t>
  </si>
  <si>
    <t>58 лет</t>
  </si>
  <si>
    <t>Амурская обл.</t>
  </si>
  <si>
    <t>Благовещенск</t>
  </si>
  <si>
    <t>пер. Строителей</t>
  </si>
  <si>
    <t>79/3</t>
  </si>
  <si>
    <t>17</t>
  </si>
  <si>
    <t>Азия плюс</t>
  </si>
  <si>
    <t>Прочие работники и служащие</t>
  </si>
  <si>
    <t>Другие бактериальные пневмонии</t>
  </si>
  <si>
    <t xml:space="preserve">Достоверный контакт с больными респираторными инфекциями (ОРВИ, грипп КОВИД 19) внебольничными пневмониями по месту жительства  отрицает 
Выезд за пределы региона, страны в течении месяца отрицает. 
От гриппа и пневмококковой инфекции со слов не привита
КТ ОГК от   - выявлена двусторонняя пневмония
жалобы: Чувство озноба, сухой кашель, одышка при физической активности, общая слабость.
ИФА на микоплазму и хламидии выполнен  , ПЦР на ковид  выполнен  , анализ мокроты на бак посев и чувствительность выполнен 
</t>
  </si>
  <si>
    <t>Госпитализирован</t>
  </si>
  <si>
    <t>Андреева Ольга Владимировна</t>
  </si>
  <si>
    <t>Малышева Виктория Викторовна</t>
  </si>
  <si>
    <t>ГБУЗ АО ССМП г.Благовещенск</t>
  </si>
  <si>
    <t>Трудовая</t>
  </si>
  <si>
    <t>2</t>
  </si>
  <si>
    <t>Пневмония неуточненная</t>
  </si>
  <si>
    <t>Другое</t>
  </si>
  <si>
    <t>Э002825028682</t>
  </si>
  <si>
    <t>Хан-Фу  Оксана Александровна</t>
  </si>
  <si>
    <t>Стецюк Анастасия Александровна</t>
  </si>
  <si>
    <t>ГБУЗ АО “Свободненская межрайонная больница”</t>
  </si>
  <si>
    <t>Раенбакв Максим Сатович</t>
  </si>
  <si>
    <t>35 лет</t>
  </si>
  <si>
    <t>Свободненский район</t>
  </si>
  <si>
    <t>Юхта-3</t>
  </si>
  <si>
    <t>тер. ВВПС</t>
  </si>
  <si>
    <t>р.строй</t>
  </si>
  <si>
    <t xml:space="preserve">От гриппа,пневмококка не привит. Жалобы:t39,кашель сухой,рвота.Мазок ИХА ковид-19 отрицательно от 13.09.2025.Мазок из ротоносоглотки  на ковид-19,орви скрин,вирусы гриппа,микоплазма,хламидии от 13.09.2025 Орджоникидзе,78 в работе.ИВЛ не проводилась.Контакт с инфекционными больными отрицает.В период инкубационного периода на работе.дома.В теч.3-х месяцев за пределы региона не выезжал.Ргр ОГК от 13.09.2025. 
</t>
  </si>
  <si>
    <t>Э002825028680</t>
  </si>
  <si>
    <t>Раджанов Уткинбек</t>
  </si>
  <si>
    <t>30 лет</t>
  </si>
  <si>
    <t>блок5</t>
  </si>
  <si>
    <t>222</t>
  </si>
  <si>
    <t>Ямата, мастер</t>
  </si>
  <si>
    <t xml:space="preserve">От гриппа,пневмококка не привит. Жалобы:t39,кашель сухой.Мазок ИХА ковид-19 отрицательно от 13.09.2025.Мазок из ротоносоглотки  на ковид-19,орви скрин,вирусы гриппа,микоплазма,хламидии от 13.09.2025 Орджоникидзе,78 в работе.ИВЛ не проводилась.Контакт с инфекционными больными отрицает.В период инкубационного периода дома.В теч.3-х месяцев за пределы региона не выезжал.Ргр ОГК от 13.09.2025. 
</t>
  </si>
  <si>
    <t>Э002825028678</t>
  </si>
  <si>
    <t>ТИМАКОВА ОЛЬГА ИВАНОВНА</t>
  </si>
  <si>
    <t>73 года</t>
  </si>
  <si>
    <t>Островского</t>
  </si>
  <si>
    <t>218</t>
  </si>
  <si>
    <t>54</t>
  </si>
  <si>
    <t>-     пенсионер</t>
  </si>
  <si>
    <t>Неработающие пенсионеры</t>
  </si>
  <si>
    <t>БОЛЬНА 7 ДНЕЙ,КАШЕЛЬ,ТЕМП. ДО 38,ОДЫШКА,СЛАБОСТЬ. ОТ ГРИППА НЕ ПРИВИТА, НЕ ВЫЕЗЖАЛА. КОНТАКТ С БОЛЬНЫМИ ОТИЦАЕТ. ДОСТАВЛЕНА В ГКБ</t>
  </si>
  <si>
    <t>Э002825028671</t>
  </si>
  <si>
    <t>УЧАЕВ АЛЕКСАНДР АЛЕКСАНДРОВИЧ</t>
  </si>
  <si>
    <t>96 лет</t>
  </si>
  <si>
    <t>Мухина</t>
  </si>
  <si>
    <t>87/1</t>
  </si>
  <si>
    <t>42</t>
  </si>
  <si>
    <t>Пневмония без уточнения возбудителя</t>
  </si>
  <si>
    <t>БОЛЕН НЕСКОЛЬКО ДНЕЙ,ОДЫШКА,СЛАБОСТЬ. КОНТАКТ С БОЛЬНЫМИ ОТРИЦАЕТ,НЕ ПРИВИТ ОТ ГРИППА. ДОСТАВЛЕН В ГКБ</t>
  </si>
  <si>
    <t>Э002825028667</t>
  </si>
  <si>
    <t>Черенева Ольга Арутюновна</t>
  </si>
  <si>
    <t>Помельников Иван Викторович</t>
  </si>
  <si>
    <t>Пролетарская</t>
  </si>
  <si>
    <t>95/20</t>
  </si>
  <si>
    <t>4</t>
  </si>
  <si>
    <t>ООО Швейк, шеф повар</t>
  </si>
  <si>
    <t>Работники предприятий общепита</t>
  </si>
  <si>
    <t xml:space="preserve">МАХ темпер. тела:39.5С 13.09.25
Характер кашля:непродуктивный
Заключение КТ ОГК(РГ),дата: 14.09.2025г. БГКБ Полисегментарная пневмония справа
Степень тяжести пациента:средней
ПЦР на грипп, ОРВИ,НКВИ 19-15.09
Кровь на Микоплазму-15.09
Вакцинация против пневмококковой инфекции,гриппа не проводилась
Выезд за пределы региона,страны:отрицает
Достоверный контакт с больными респираторными инфекциями: не отрицает по месту работы
</t>
  </si>
  <si>
    <t>Э002825028664</t>
  </si>
  <si>
    <t>Крицкая Елена Николаевна</t>
  </si>
  <si>
    <t>Кожененко Наталья Алексеевна</t>
  </si>
  <si>
    <t>ГБУЗ АО “Октябрьская районная больница”</t>
  </si>
  <si>
    <t>Борисюк Олег Васильевич</t>
  </si>
  <si>
    <t>55 лет</t>
  </si>
  <si>
    <t>Октябрьский район</t>
  </si>
  <si>
    <t>Варваровка</t>
  </si>
  <si>
    <t>Молодежная</t>
  </si>
  <si>
    <t>9</t>
  </si>
  <si>
    <t>22</t>
  </si>
  <si>
    <t>разрез Ерковецкий</t>
  </si>
  <si>
    <t>Внебольничная правосторонняя верхнедолевая пневмония средней степени тяжести. стадия разгара. Источник инфекции не установлен. Клинические проявления: чувство нехватки воздуха, температура тела 39,3, редкий кашель. Против гриппа не привит. По контакту в домашнем :  жена Дроздова И.В 1972 тубдиспансер. Диагноз установлен на основании рентгенографии. ИХА РЭД-SaRS-Cov/Flu Ag от 02.09.2025г. отрицательный. Назначено комплексное обследование для установление возбудителя. (ПЦР, бактериологический анализ, ИФА микоплазмы пневмонии).. В работе</t>
  </si>
  <si>
    <t>Э002825028656</t>
  </si>
  <si>
    <t>Мурзина Любовь Александровна</t>
  </si>
  <si>
    <t>Педиатрический кабинет ООО"Умка"</t>
  </si>
  <si>
    <t>Ищук Никита Александрович</t>
  </si>
  <si>
    <t>4 года</t>
  </si>
  <si>
    <t>Тепличная</t>
  </si>
  <si>
    <t>26</t>
  </si>
  <si>
    <t>202</t>
  </si>
  <si>
    <t>МАОУ "Прогимназия" г. Благовещенска, ул. Институтская 17/3</t>
  </si>
  <si>
    <t>старшая 2</t>
  </si>
  <si>
    <t>Дети детских садов</t>
  </si>
  <si>
    <t>Магац</t>
  </si>
  <si>
    <t>О. Внебольничная пневмония справа полисегментарная. Заболел 3.09, кашель, насморк, лечился амбулаторно по м/ж, 10.09 повышение температуры тела до 37,8, 11.09 обратились к педиатру, направлены на рентген ОГК, рентген от 11.09. Привит ультрикс квадри 28.08.25 от пневмококковой привит
Прогимназия, Институтская 17/3, старшая группа √2
1-ая Тепличная, д.26/1, кв.202</t>
  </si>
  <si>
    <t>На дому</t>
  </si>
  <si>
    <t>Э002825028653</t>
  </si>
  <si>
    <t>Устич Сергей Васильевич</t>
  </si>
  <si>
    <t>57 лет</t>
  </si>
  <si>
    <t>Песчаноозёрка</t>
  </si>
  <si>
    <t>Переселенческая</t>
  </si>
  <si>
    <t>12</t>
  </si>
  <si>
    <t>1</t>
  </si>
  <si>
    <t>неработает</t>
  </si>
  <si>
    <t>Неработающие трудоспособного возраста</t>
  </si>
  <si>
    <t>Внебольничная правосторонняя полисегментарная нижнедолевая пневмония средней степени тяжести. стадия разгара. Источник инфекции не установлен. Клинические проявления: слабость, одышка в покое и усиливается при физ нагрузке, температура тела 37,8, редкий кашель, общая слабость. Против гриппа не привит. По контакту в домашнем :  жена Устич Е.Н 1979 продавец в магазине, дочь Устич  Алина Сергеевна 2001 не работает, внук Устич  Захар 2021. Диагноз установлен на основании рентгенографии. ИХА РЭД-SaRS-Cov/Flu Ag от 02.09.2025г. отрицательный. Назначено комплексное обследование для установление возбудителя. (ПЦР, бактериологический анализ, ИФА микоплазмы пневмонии).. В работе</t>
  </si>
  <si>
    <t>Э002825028650</t>
  </si>
  <si>
    <t>Алексеева Наталья Константиновна</t>
  </si>
  <si>
    <t>Сурнина Людмила Григорьевна</t>
  </si>
  <si>
    <t>83 года</t>
  </si>
  <si>
    <t>Батарейная</t>
  </si>
  <si>
    <t>56/14</t>
  </si>
  <si>
    <t>-     не  работает, пенсионер</t>
  </si>
  <si>
    <t>Э002825028649</t>
  </si>
  <si>
    <t>Егельская Светлана Юрьевна</t>
  </si>
  <si>
    <t>ГАУЗ АО АОДКБ</t>
  </si>
  <si>
    <t>Коробков Иван Андреевич</t>
  </si>
  <si>
    <t>2 года 6 месяцев</t>
  </si>
  <si>
    <t>Благовещенский район</t>
  </si>
  <si>
    <t>Чигири</t>
  </si>
  <si>
    <t>Василенко</t>
  </si>
  <si>
    <t>3\5</t>
  </si>
  <si>
    <t>15</t>
  </si>
  <si>
    <t>раннего возраста 2</t>
  </si>
  <si>
    <t>Дети детских яслей</t>
  </si>
  <si>
    <t>Другая пневмония, возбудитель не уточнен</t>
  </si>
  <si>
    <t>с 08.09.25г кашель без повышения Т, в динамике усилился. Обратились в АОДКБ. Рентегн  ОГК - Сегментарная пневмония справа
Контакт с респираторными инфекциями, больными ковидом мама отрицает. Выезжал в г. Владивосток, вернулся 05.08.25г. От пневмококковой инфекции привит, от гриппа не привит</t>
  </si>
  <si>
    <t>Э002825028643</t>
  </si>
  <si>
    <t>Скрытлев Станислав Станиславович</t>
  </si>
  <si>
    <t>52 года</t>
  </si>
  <si>
    <t>Усть-Пёра</t>
  </si>
  <si>
    <t>Луговая</t>
  </si>
  <si>
    <t>6 а</t>
  </si>
  <si>
    <t>чоп.охранник</t>
  </si>
  <si>
    <t xml:space="preserve">От гриппа,пневмококка не привит. Жалобы:t39,кашель сухой.Мазок ИХА ковид-19 отрицательно от 13.09.2025.МазокПЦР из ротоносоглотки  на ковид-19,орви скрин,вирусы гриппа,микоплазма,хламидии от 13.09.2025 Орджоникидзе,78 в работе.ИВЛ не проводилась.Контакт с инфекционными больными отрицает.В период инкубационного периода дома.В теч.3-х месяцев за пределы региона не выезжал.Ргр ОГК от 13.09.2025. 
</t>
  </si>
  <si>
    <t>Э002825028642</t>
  </si>
  <si>
    <t>Андреева Ангелина Денисовна</t>
  </si>
  <si>
    <t>13 лет</t>
  </si>
  <si>
    <t>251</t>
  </si>
  <si>
    <t>128</t>
  </si>
  <si>
    <t>МУНИЦИПАЛЬНОЕ АВТОНОМНОЕ ОБЩЕОБРАЗОВАТЕЛЬНОЕ УЧРЕЖДЕНИЕ "ШКОЛА № 10 ГОРОДА БЛАГОВЕЩЕНСКА"</t>
  </si>
  <si>
    <t>7 Д</t>
  </si>
  <si>
    <t>Учащиеся школ 5-17 лет</t>
  </si>
  <si>
    <t>11.09.25г боли в горле, с 12.09.25г затрудненное дыхание, кашель, боли в грудной клетке, Т до 37,0* однократно. Обратились в АОДКБ.
При поступлении рентген ОГК - сегментарная пневмония справа.
Контакта с респираторными, кишечными инфекциями, больными ковидом мама отрицает. 
Из Благовещенска за последние 3  мес ребенок не выезжал. От пневмококковой инфекции привит, от гриппа, ковида не привит.</t>
  </si>
  <si>
    <t>Э002825028641</t>
  </si>
  <si>
    <t>Тракиев Амур</t>
  </si>
  <si>
    <t>544</t>
  </si>
  <si>
    <t>105</t>
  </si>
  <si>
    <t>эста.монтажник</t>
  </si>
  <si>
    <t xml:space="preserve">От гриппа,пневмококка не привит. Жалобы:t39,кашель сухой.Мазок ИХА ковид-19 отрицательно от 12.09.2025.МазокПЦР из ротоносоглотки  на ковид-19,орви скрин,вирусы гриппа,микоплазма,хламидии от 12.09.2025 Орджоникидзе,78 в работе.ИВЛ не проводилась.Контакт с инфекционными больными отрицает.В период инкубационного периода на работе. дома.В теч.3-х месяцев за пределы региона не выезжал.Ргр ОГК от 12.09.2025. 
</t>
  </si>
  <si>
    <t>Э002825028640</t>
  </si>
  <si>
    <t>Джамар Рамазар</t>
  </si>
  <si>
    <t>34 года</t>
  </si>
  <si>
    <t>531</t>
  </si>
  <si>
    <t>10</t>
  </si>
  <si>
    <t>Ямата, монтажник</t>
  </si>
  <si>
    <t xml:space="preserve">От гриппа,пневмококка не привит. Жалобы:t39,кашель сухой.Мазок ИХА ковид-19 отрицательно от 12.09.2025.МазокПЦР из ротоносоглотки  на ковид-19,орви скрин,вирусы гриппа,микоплазма,хламидии от 12.09.2025 Орджоникидзе,78 в работе.ИВЛ не проводилась.Контакт с инфекционными больными отрицает.В период инкубационного периода на работе.дома.В теч.3-х месяцев за пределы региона не выезжал.Ргр ОГК от 12.09.2025. 
</t>
  </si>
  <si>
    <t>Э002825028639</t>
  </si>
  <si>
    <t>ЧАКРАДЖАРИ Б/И Б/О</t>
  </si>
  <si>
    <t>32 года</t>
  </si>
  <si>
    <t>461</t>
  </si>
  <si>
    <t>29</t>
  </si>
  <si>
    <t>ЯМАТА,МОНТАЖНИК</t>
  </si>
  <si>
    <t xml:space="preserve">От гриппа,пневмококка не привит. Жалобы:t39,кашель сухой.Мазок ИХА ковид-19 отрицательно от 12.09.2025.МазокПЦР из ротоносоглотки  на ковид-19,орви скрин,вирусы гриппа,микоплазма,хламидии от 12.09.2025 Орджоникидзе,78 в работе.ИВЛ не проводилась.Контакт с инфекционными больными отрицает.В период инкубационного периода на работедома.В теч.3-х месяцев за пределы региона не выезжал.Ргр ОГК от 12.09.2025. 
</t>
  </si>
  <si>
    <t>Э002825028638</t>
  </si>
  <si>
    <t>Матчонов Судаддин Неронович</t>
  </si>
  <si>
    <t>37 лет</t>
  </si>
  <si>
    <t>Свободный</t>
  </si>
  <si>
    <t>Каралаша</t>
  </si>
  <si>
    <t>84</t>
  </si>
  <si>
    <t>-      не работает</t>
  </si>
  <si>
    <t xml:space="preserve">От гриппа,пневмококка не привит. Жалобы:t39,кашель сухой.Мазок ИХА ковид-19 отрицательно от 12.09.2025.МазокПЦР из ротоносоглотки  на ковид-19,орви скрин,вирусы гриппа,микоплазма,хламидии от 12.09.2025 Орджоникидзе,78 в работе.ИВЛ не проводилась.Контакт с инфекционными больными отрицает.В период инкубационного периода дома.В теч.3-х месяцев за пределы региона не выезжал.Ргр ОГК от 12.09.2025. 
</t>
  </si>
  <si>
    <t>Э002825028636</t>
  </si>
  <si>
    <t>Цыганок Яна Вадимовна</t>
  </si>
  <si>
    <t>ГАУЗ АО АОИБ, Приемное отделение</t>
  </si>
  <si>
    <t>Шабалин Андрей Сергеевич</t>
  </si>
  <si>
    <t>15 лет</t>
  </si>
  <si>
    <t>Воронкова</t>
  </si>
  <si>
    <t>58</t>
  </si>
  <si>
    <t>МУНИЦИПАЛЬНОЕ АВТОНОМНОЕ ОБЩЕОБРАЗОВАТЕЛЬНОЕ УЧРЕЖДЕНИЕ "ШКОЛА № 16 ГОРОДА БЛАГОВЕЩЕНСКА ИМЕНИ ГЕРОЯ СОВЕТСКОГО СОЮЗА ЛЕТЧИКА-КОСМОНАВТА А.А. ЛЕОНОВА"</t>
  </si>
  <si>
    <t>9 Г</t>
  </si>
  <si>
    <t>ГАУЗ АО АОИБ, 3 отделение</t>
  </si>
  <si>
    <t>Щирова</t>
  </si>
  <si>
    <t xml:space="preserve">Эпидемиологический анамнез:  1. Достоверный контакт с больными респираторными инфекциями (ОРВИ, грипп, COVID-19), внебольничными пневмониями (по месту жительства, на работе, на учебе и др.) - МАОУ СОШ № 16 кор 1 9 г кл п п 11.09.2025, где у детей признаки ОРВИ, дома у братьев и сестер кашель, насморк
2. Выезд за пределы региона, страны в течение месяца.- отрицает 
3. Сведения о прививках против гриппа и пневмококковой инфекции - Прививки от гриппа нет 
Привита от пневмококковой инфекции (название прививки не знает, поступает без прививочного сертификата) 
4. Дата рентгенологического исследования 13.09.2025г - Сегментарная пневмония слева в S-5.
5. Результаты лабораторных исследований (дата, результат этиологической расшифровки) 
Клинический материал для этиологической расшифровки забран при поступлении, материал в работе.
По получению результатов в СНЭО вносит информацию лечащий врач и закрывает ЭИ выставив окончательный- 
ГИНЕКОЛОГИЧЕСКИЙ АНАМНЕЗ:  
</t>
  </si>
  <si>
    <t>Э002825028635</t>
  </si>
  <si>
    <t>Зубакин Михаил Алексеевич</t>
  </si>
  <si>
    <t>Красноармейская</t>
  </si>
  <si>
    <t>188/2</t>
  </si>
  <si>
    <t>31</t>
  </si>
  <si>
    <t>МУНИЦИПАЛЬНОЕ АВТОНОМНОЕ ОБЩЕОБРАЗОВАТЕЛЬНОЕ УЧРЕЖДЕНИЕ"ЛИЦЕЙ №6 ГОРОДА БЛАГОВЕЩЕНСКА"</t>
  </si>
  <si>
    <t>10 А</t>
  </si>
  <si>
    <t>Одилова</t>
  </si>
  <si>
    <t xml:space="preserve">Эпидемиологический анамнез:  1. Достоверный контакт с больными респираторными инфекциями (ОРВИ, грипп, COVID-19), внебольничными пневмониями (по месту жительства, на работе, на учебе и др.) - - Лицей № 6 10 а кл п п 05.09.2025, где у детей признаки ОРВИ
2. Выезд за пределы региона, страны в течение месяца.- отрицает 
3. Сведения о прививках против гриппа и пневмококковой инфекции - Прививки от гриппа нет 
Привита от пневмококковой инфекции (название прививки не знает, поступает без прививочного сертификата) 
4. Дата рентгенологического исследования 13.09.2025г - Признаки пневмонии правого легкого в S-5.
5. Результаты лабораторных исследований (дата, результат этиологической расшифровки) 
Клинический материал для этиологической расшифровки забран при поступлении, материал в работе.
По получению результатов в СНЭО вносит информацию лечащий врач и закрывает ЭИ выставив окончательный 
ГИНЕКОЛОГИЧЕСКИЙ АНАМНЕЗ:  
</t>
  </si>
  <si>
    <t>Э002825028607</t>
  </si>
  <si>
    <t>Коврова Татьяна Григорьевна</t>
  </si>
  <si>
    <t>ГАУЗ АО «Белогорская межрайонная больница»</t>
  </si>
  <si>
    <t>Баукин Захар Сергеевич</t>
  </si>
  <si>
    <t>5 лет</t>
  </si>
  <si>
    <t>Белогорск</t>
  </si>
  <si>
    <t>пер. Весенний</t>
  </si>
  <si>
    <t>МУНИЦИПАЛЬНОЕ АВТОНОМНОЕ ДОШКОЛЬНОЕ ОБРАЗОВАТЕЛЬНОЕ УЧРЕЖДЕНИЕ "ДЕТСКИЙ САД №4 ГОРОДА БЕЛОГОРСК"</t>
  </si>
  <si>
    <t>подготовительная</t>
  </si>
  <si>
    <t>Д/сад № 4</t>
  </si>
  <si>
    <t>Бронхопневмония неуточненная</t>
  </si>
  <si>
    <t>Рентген органов грудной клетки от 12.09.2025г. Заключение: ПРизнаки внебольничной бронхопневмонии. От гриппа не привит. За пределы региона в течении 14 суток не выезжал, в контакте с инфекционными больными не был, в семье все здоровы. Жалобы на кашель , повышение температуры тела до 38,5, снижение аппетита, вялость. Анализы в работе.</t>
  </si>
  <si>
    <t>Э002825028606</t>
  </si>
  <si>
    <t>Королева Полина Руслановна</t>
  </si>
  <si>
    <t>14 лет</t>
  </si>
  <si>
    <t>Авиационная</t>
  </si>
  <si>
    <t>25</t>
  </si>
  <si>
    <t>51</t>
  </si>
  <si>
    <t>МУНИЦИПАЛЬНОЕ АВТОНОМНОЕ ОБЩЕОБРАЗОВАТЕЛЬНОЕ УЧРЕЖДЕНИЕ "ШКОЛА №3 ГОРОДА БЕЛОГОРСК"</t>
  </si>
  <si>
    <t>8 "Б"</t>
  </si>
  <si>
    <t>Рентген органов грудной клетки от 12.09.2025г. Заключение: Внебольничная правосторонняя очаговая пневмония с локализацией в S2. От гриппа не привита. За пределы региона в течении 14 суток не выезжала, в контакте с инфекционными больными не была,  в семье все здоровы. Жалобы на кашель, повышение температуры тела до 38,5, вялость. Анализы в работе.</t>
  </si>
  <si>
    <t>Э002825028600</t>
  </si>
  <si>
    <t>Шелудько Е Г</t>
  </si>
  <si>
    <t>Новикова Юлия Евгеньевна</t>
  </si>
  <si>
    <t>20 лет</t>
  </si>
  <si>
    <t>Институтская</t>
  </si>
  <si>
    <t>13</t>
  </si>
  <si>
    <t>От гриппа привита 2024г. ВП нетяжелое течение. Эпид анамнез не отягощен</t>
  </si>
  <si>
    <t>Э002825028599</t>
  </si>
  <si>
    <t>Пинчук Наталья Пантелеевна</t>
  </si>
  <si>
    <t>70 лет</t>
  </si>
  <si>
    <t>Сосновая</t>
  </si>
  <si>
    <t>16</t>
  </si>
  <si>
    <t>пенсионер</t>
  </si>
  <si>
    <t>Эпид анамнез не отягощен. От гриппа не привита. ВП нетяжелое течение.</t>
  </si>
  <si>
    <t>Э002825028585</t>
  </si>
  <si>
    <t>Трусова Виктория  Сергеевна</t>
  </si>
  <si>
    <t>Пантюхин Николай Степанович</t>
  </si>
  <si>
    <t>76 лет</t>
  </si>
  <si>
    <t>Кантемирова</t>
  </si>
  <si>
    <t>20</t>
  </si>
  <si>
    <t>40</t>
  </si>
  <si>
    <t>Высокая температура тела 39,7 одышка, редкий сухой кашель. За пределы города не выезжал контакта с инфекционными больными не было. От госпитализации отказ</t>
  </si>
  <si>
    <t>Э002825028576</t>
  </si>
  <si>
    <t>Рожкова Елена Сергеевна</t>
  </si>
  <si>
    <t>Крупнов Никита Антонович</t>
  </si>
  <si>
    <t>12 лет</t>
  </si>
  <si>
    <t>Тамбовский район</t>
  </si>
  <si>
    <t>Раздольное</t>
  </si>
  <si>
    <t>Октябрьская</t>
  </si>
  <si>
    <t>МУНИЦИПАЛЬНОЕ  ОБЩЕОБРАЗОВАТЕЛЬНОЕ УЧРЕЖДЕНИЕ "РАЗДОЛЬНЕНСКАЯ СРЕДНЯЯ ОБЩЕОБРАЗОВАТЕЛЬНАЯ ШКОЛА ИМЕНИ Г.П.КОТЕНКО"</t>
  </si>
  <si>
    <t>6 А</t>
  </si>
  <si>
    <t>Павленко</t>
  </si>
  <si>
    <t>Заболел ребенок остро 08.09.25 когда Т тела повысилась до 40,0 С, принимал ибуклин. 09.09.25 мать с ребенком обратилась в поликлинику с. Раздольное, педиатром рекомендовано: ангидак, арбидол. С 09.09.25 ежедневно отмечалось повышение Т тела до 40,0 С. 11.09.25 на фоне проводимого лечения улучшения не наблюдалось, сохранялась стойкая гипертермия - 40,0 С, присоединился не продуктивный кашель, по телефону педиатром рекомендовано: супракс. 12.09.25 сохранялась стойкая гипертермия - 40,0 С, ребенок повторно осмотрен педиатром, направлен на госпитализацию в ГАУЗ АОИБ. Мать с ребенком обратилась в пп ГАУЗ АОИБ. 
1. Достоверный контакт с больными респираторными инфекциями (ОРВИ, грипп, COVID-19), внебольничными пневмониями (по месту жительства, на работе, на учебе и др.) - в семье все здоровы. 
2. Выезд за пределы региона, страны в течение месяца. не выезжали 
3. Сведения о прививках против гриппа и пневмококковой инфекции - Со слов матери ребенок привит согласно нац.календарю. От гриппа, пневмококковой инфекции не привит. Прививочный сертификат в п/п не предоставлен . 
4. Дата рентгенологического исследования 12.09 .2025 г проведена ренгенограмма легких. - сегментарная пневмония справа. 
5. Результаты лабораторных исследований (дата, результат этиологической расшифровки) 
Клинический материал для этиологической расшифровки забран при поступлении, материал в работе.
По получению результатов в СНЭО вносит информацию лечащий врач и закрывает ЭИ выставив окончательный.</t>
  </si>
  <si>
    <t>Э002825028572</t>
  </si>
  <si>
    <t>Срывалкина Анжелика Андреевна</t>
  </si>
  <si>
    <t>ГАУЗ АО Городская поликлиника №3</t>
  </si>
  <si>
    <t>Алафьева Ольга Ивановна</t>
  </si>
  <si>
    <t>56 лет</t>
  </si>
  <si>
    <t>Ленина</t>
  </si>
  <si>
    <t>27/1</t>
  </si>
  <si>
    <t>200</t>
  </si>
  <si>
    <t>-    не работает</t>
  </si>
  <si>
    <t xml:space="preserve">1. За последние 14 дней контакт с больными пневмонией, ковид 19  отрицает.
2.За пределы региона, страны не выезжал(а) в течении месяца
3.От гриппа и пневмококковой инфекции не привит(а)
4. ФЛГ В ГП №3  от 12.09.25 признаки пневмонии справа 9
5) Клинические признаки: на повышение температуры тела до 37,0  С,  кашель с трудноотделяемой мокротой. 
6)	Результаты лабораторных исследований: ИХА на ковид19, грипп А и В отрицательно 10.09.25, 
8)  не работает ,  направлена на госпитализацию в АОКБ 
</t>
  </si>
  <si>
    <t>Э002825028566</t>
  </si>
  <si>
    <t>Дудко Софья Сергеевна</t>
  </si>
  <si>
    <t>Журавлева Оксана Николаевна</t>
  </si>
  <si>
    <t>Кирова</t>
  </si>
  <si>
    <t>288а</t>
  </si>
  <si>
    <t>45</t>
  </si>
  <si>
    <t>РБЕ столовая-работник зала</t>
  </si>
  <si>
    <t>Бактериальная пневмония неуточненная</t>
  </si>
  <si>
    <t>Признаки ОРВИ появились 11.09.25 после переохлаждения : сухой кашель , Т. тела до 37,7 , одышка . 12.09.25 вызвала СМП . Доставлена в отделение. Сделан КТ ОГК - двусторонняя пневмония . Не привита . Сопут. заболевания : Переходящая АВ блокада 3 ст. ,Мобиц 2, дисфункция митрального протеза . Контакт с вирусными больными отрицает . За пределы области не выезжала . Анализ на МКФ в работе.</t>
  </si>
  <si>
    <t>Э002825028565</t>
  </si>
  <si>
    <t>Кускова Оксана Ивановна</t>
  </si>
  <si>
    <t>Зинченко Андрей Викторович</t>
  </si>
  <si>
    <t>44 года</t>
  </si>
  <si>
    <t>59</t>
  </si>
  <si>
    <t>82</t>
  </si>
  <si>
    <t>альянсстрой,</t>
  </si>
  <si>
    <t>От гриппа, пневмококковой инфекции,ковид-19 не привит. Хронических заболеваний нет. Т 39, слабость,кашель сухой. Мазок ковид ИХА отрицательно от 11.09.2025. ПЦР мазок ковид-19,мокрота на кум от 11.09.2025 в работе. Мокрота на бак.посев и чувств. к а/б от 11.092025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</t>
  </si>
  <si>
    <t>Э002825028564</t>
  </si>
  <si>
    <t>Мухаммедов Мейлис</t>
  </si>
  <si>
    <t>Черниговка</t>
  </si>
  <si>
    <t>вахтовый поселок  ГПЗ</t>
  </si>
  <si>
    <t>122</t>
  </si>
  <si>
    <t>эста,мастер</t>
  </si>
  <si>
    <t>От гриппа, пневмококковой инфекции,ковид-19 не привит. Хронических заболеваний нет. Т 39, слабость,кашель сухой. Мазок ковид ИХА отрицательно от 12.09.2025. ПЦР мазок ковид-19,мокрота на кум от 12.09.2025 в работе. Мокрота на бак.посев и чувств. к а/б от 12.092025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 В Амурской области с января  2025.</t>
  </si>
  <si>
    <t>Э002825028560</t>
  </si>
  <si>
    <t>Мясникова Н. В.</t>
  </si>
  <si>
    <t>ГАУЗ АО Городская поликлиника №2</t>
  </si>
  <si>
    <t>Гаврилина Ирина Николаевна</t>
  </si>
  <si>
    <t>61 год</t>
  </si>
  <si>
    <t>209</t>
  </si>
  <si>
    <t>33</t>
  </si>
  <si>
    <t xml:space="preserve">Метод исследования: ИХА в ГП№2 от 08.09.2025 грипп, ковид- отрицательный
Контакт с больными ОРВИ :нет
Выезд в другие регионы РФ или стран в течении месяца: нет
Вакцина от гриппа: нет
Вакцина от пневмококковой инфекции: нет
Рентгенография  от 12.09.2025  правосторонняя  нижнедолевая пневмония 
Симптомы:     слабость , кашель, одышка
анализ крови методом ИФА на антитела (хламидия, микоплазма) в работе
Посев на флору с определением чувствительности к антибиотикам и антимикотикам в работе
</t>
  </si>
  <si>
    <t>Э002825028557</t>
  </si>
  <si>
    <t>Зелева Н.В.</t>
  </si>
  <si>
    <t>Давыдкина Валентина Николаевна</t>
  </si>
  <si>
    <t>ГБУЗ АО “Зейская межрайонная больница им. Б.Е.Смирнова”</t>
  </si>
  <si>
    <t>Андрющенко Наталья Евгеньевна</t>
  </si>
  <si>
    <t>67 лет</t>
  </si>
  <si>
    <t>Зея</t>
  </si>
  <si>
    <t>мкр. Светлый</t>
  </si>
  <si>
    <t>34</t>
  </si>
  <si>
    <t>ГБУАО СББЖ</t>
  </si>
  <si>
    <t>Жалобы на одышку, повышение температуры, слабость, обратилась в приемный покой терапевтического отделения. КТ ОГК выставлен Д/З Правосторонняя пневмония, от госпитализации отказалась, за пределы области не выезжала, в контакте с вирусной инфекцией не была больная находится в отпуске направлена на амбулаторное лечение</t>
  </si>
  <si>
    <t>19 лет</t>
  </si>
  <si>
    <t>Горького</t>
  </si>
  <si>
    <t>6</t>
  </si>
  <si>
    <t>Э002825028550</t>
  </si>
  <si>
    <t>Судакова С А</t>
  </si>
  <si>
    <t>Паньшина Наталья Александровна</t>
  </si>
  <si>
    <t>ЧУЗ "РЖД-МЕДИЦИНА" Г. ТЫНДА"</t>
  </si>
  <si>
    <t>Елин Роман Евгеньевич</t>
  </si>
  <si>
    <t>41 год</t>
  </si>
  <si>
    <t>Тында</t>
  </si>
  <si>
    <t>Мохортова</t>
  </si>
  <si>
    <t>2/1</t>
  </si>
  <si>
    <t>38</t>
  </si>
  <si>
    <t>МКУ Дирекция администрации Тындинского округа, водитель</t>
  </si>
  <si>
    <t>Внебольничная правосторонняя полисегментарная вирусная пневмония
отказ от госпитализации
39,6, головная боль, боль в горле, влажный кашель
 не привит
КТОГК 12.09.25
соп:ГБ</t>
  </si>
  <si>
    <t>Э002825028547</t>
  </si>
  <si>
    <t>Ларшина Светлана Павловна</t>
  </si>
  <si>
    <t>ГАУЗ АО ДГКБ, ГАУЗ АО ДГКБ поликлиника №2</t>
  </si>
  <si>
    <t>Юрченко Мадлена Артуровна</t>
  </si>
  <si>
    <t>2 года</t>
  </si>
  <si>
    <t>Строителей</t>
  </si>
  <si>
    <t>70</t>
  </si>
  <si>
    <t>400</t>
  </si>
  <si>
    <t>- Неорганизованный ребенок</t>
  </si>
  <si>
    <t>Дети от 0 до 2 лет неорганизованные</t>
  </si>
  <si>
    <t xml:space="preserve">1. Достоверный контакт с больными респираторными инфекциями :отрицают
2. Выезд за пределы региона, страны в течение месяца отрицают.
3. Сведения о прививках против гриппа и пневмококковой инфекции: против гриппа не привит , пневмококковой инфекции  привит. 
4. Дата рентгенологического исследования : 12.09.2025г проведена рентгенограмма легких, выявлена  внебольничная сегментарная  пневмония справа .
ИХА грипп+ ковид19 от 12.09.2025 отр. мазки на вирусы, микоплазму запланированы на 15.09.2025
ЖАЛОБЫ на т.38с. кашель
</t>
  </si>
  <si>
    <t>Э002825028546</t>
  </si>
  <si>
    <t>Пащенко Юлия Георгиевна</t>
  </si>
  <si>
    <t>Рытова Нэля Васиильевна</t>
  </si>
  <si>
    <t>82 года</t>
  </si>
  <si>
    <t>Театральная</t>
  </si>
  <si>
    <t>11А</t>
  </si>
  <si>
    <t>больная хроническая, не передвигается давно. Перестала есть, пить несколько дней. Сегодня темп 39.Вызвали СМП, дост в  ГКБ</t>
  </si>
  <si>
    <t>Э002825028542</t>
  </si>
  <si>
    <t>Зимина Светлана Степановна</t>
  </si>
  <si>
    <t>Дубина Злата Сергеевна</t>
  </si>
  <si>
    <t>98/62</t>
  </si>
  <si>
    <t>3</t>
  </si>
  <si>
    <t>ФЕДЕРАЛЬНОЕ ГОСУДАРСТВЕННОЕ БЮДЖЕТНОЕ ОБРАЗОВАТЕЛЬНОЕ УЧРЕЖДЕНИЕ ВЫСШЕГО ОБРАЗОВАНИЯ "БЛАГОВЕЩЕНСКИЙ ГОСУДАРСТВЕННЫЙ ПЕДАГОГИЧЕСКИЙ УНИВЕРСИТЕТ"</t>
  </si>
  <si>
    <t xml:space="preserve"> ФПП 3 НА</t>
  </si>
  <si>
    <t>Студенты ВУЗов</t>
  </si>
  <si>
    <t>ГАУЗ АО АОКБ</t>
  </si>
  <si>
    <t>За пределы Амурской области не выезжал(а). Проживает в общежитии
В контакте с больными CОVID 19, ОРВИ не был(а),
Не вакцинирован(а) от гриппа, пневмококковой инфекции 
Рентгенография ОГК ГАУЗ АО ГП № 3 от 12.09.2025 в S 5, S 8 слева - участки пневматизации легочной ткани за счет инфильтрации Заключение : Полисегментарная пневмония  S 5, S 8 слева
Мазок на СОVID 19, грипп А и В методом ИХА ГАУЗ АО ГП № 3  от 09.09.2025 отрицательный</t>
  </si>
  <si>
    <t>Э002825028541</t>
  </si>
  <si>
    <t>Мальцева Юлия Валерьевна</t>
  </si>
  <si>
    <t>ГАУЗ АО “Тамбовская районная больница”</t>
  </si>
  <si>
    <t>Кошлякова Даймира Григорьевна</t>
  </si>
  <si>
    <t>Рощино</t>
  </si>
  <si>
    <t>Озерная</t>
  </si>
  <si>
    <t>МУНИЦИПАЛЬНОЕ ДОШКОЛЬНОЕ ОБРАЗОВАТЕЛЬНОЕ АВТОНОМНОЕ УЧРЕЖДЕНИЕ ДЕТСКИЙ САД № 29 ГОРОДСКОГО ОКРУГА ГОРОДА РАЙЧИХИНСКА АМУРСКОЙ ОБЛАСТИ</t>
  </si>
  <si>
    <t>средняя</t>
  </si>
  <si>
    <t>Рентген от 11.09.2025г. От гриппа привита в сентябре 2025г. Температура, кашель, слабость. Взят ПЦР на грипп А и Б, бак. посев мокроты - в работе.</t>
  </si>
  <si>
    <t>Амурская</t>
  </si>
  <si>
    <t>69</t>
  </si>
  <si>
    <t>Лебедева Алина Константиновна</t>
  </si>
  <si>
    <t>46 лет</t>
  </si>
  <si>
    <t>14</t>
  </si>
  <si>
    <t>Э002825028518</t>
  </si>
  <si>
    <t>Киридон Ольга Игоревна</t>
  </si>
  <si>
    <t>Муллакаева Анна Георгиевна</t>
  </si>
  <si>
    <t>Варфоломеев Юрий Кузьмич</t>
  </si>
  <si>
    <t>Райчихинск</t>
  </si>
  <si>
    <t>Комсомольская</t>
  </si>
  <si>
    <t>43</t>
  </si>
  <si>
    <t>ГАУЗ АО АОКБ, прочие</t>
  </si>
  <si>
    <t>J18.9 - Пневмония неуточненная: Внебольничная двусторонняя полисегментарная пневмония . Фаза разгара . Средней степени. ДН I- II. Двусторонний гидроторакс. Паратрахеальная лимфаденопатия.Жалобы: на одышку смешанного характера при минимальной физической нагрузке, редкий малопродуктивный кашель со слизистой мокротой , слабость, эпизоды головокружения, дискомфорт в грудной клетке. На момент осмотра болевой синдрома в сердце, за грудиной отрицает.Контакт с инфекционными больными отрицает. За пределы страны, Амурской области не выезжал. Новой коронавирусной инфекцией болел. Пневмония. От гриппа, пневмококка, Сovid-19 не привит. Взят клинический материал на этиологию.</t>
  </si>
  <si>
    <t>Э002825028513</t>
  </si>
  <si>
    <t>Урванцева Ольга Петровна</t>
  </si>
  <si>
    <t>ООО МЕДРЕСУРС МЦ "Среда"</t>
  </si>
  <si>
    <t>Нуриев Равиль Мансурович</t>
  </si>
  <si>
    <t>74 года</t>
  </si>
  <si>
    <t>Зейская</t>
  </si>
  <si>
    <t>319/1</t>
  </si>
  <si>
    <t>ООО НПГФ Регис главный гидрогеолог</t>
  </si>
  <si>
    <t>КТ ОГК в МЦ Премьер ООО Клиника Медлайн от 12.09.25 Против гриппа и пневмонии не вакцинирован. Кашель, легкоотделяемая слизистая мокрота, выраженную общую слабость, заложенность носа, с периодическим слизистым отделяемым</t>
  </si>
  <si>
    <t>Э002825028510</t>
  </si>
  <si>
    <t>Чернецова Ирина Николаевна</t>
  </si>
  <si>
    <t>ГАУЗ АО “Ивановская районная больница”</t>
  </si>
  <si>
    <t>Барзова Валентина Ивановна</t>
  </si>
  <si>
    <t>71 год</t>
  </si>
  <si>
    <t>Ивановский район</t>
  </si>
  <si>
    <t>Ивановка</t>
  </si>
  <si>
    <t>Пионерская</t>
  </si>
  <si>
    <t>55</t>
  </si>
  <si>
    <t>Контакт с больными ОРИ, гриппом, COVID-19 отрицает. За пределы АО не выезжала. Вакцинации от пневмонии и гриппа нет. Диагноз подтвержден РТГН 11.09.25г. Повышение температуры тела до 39,5С, слабость, кашель, одышка. ИХА грипп/ковид от 11.09.25 отриц. Взяты анализы на микроб иссл 11.09.25.</t>
  </si>
  <si>
    <t>Э002825028500</t>
  </si>
  <si>
    <t>Педос Ирина Александровна</t>
  </si>
  <si>
    <t>ГАУЗ АО ДГКБ, ГАУЗ АО ДГКБ поликлиника №3</t>
  </si>
  <si>
    <t>Баронова Анна Евгеньевна</t>
  </si>
  <si>
    <t>201</t>
  </si>
  <si>
    <t>МУНИЦИПАЛЬНОЕ АВТОНОМНОЕ ОБЩЕОБРАЗОВАТЕЛЬНОЕ УЧРЕЖДЕНИЕ "АЛЕКСЕЕВСКАЯ ГИМНАЗИЯ ГОРОДА БЛАГОВЕЩЕНСКА"</t>
  </si>
  <si>
    <t>9В</t>
  </si>
  <si>
    <t>Сергеева</t>
  </si>
  <si>
    <t xml:space="preserve">1.	Достоверный контакт с больными респираторными инфекциями (ОРВИ,грипп, COVID-19), внебольничными пневмониями –отриц
2.	Выезд за пределы региона, страны в течении месяца – отриц
3.	Сведения о прививках против гриппа и пневмококковой инфекции-не привита
4.	Дата рентгенологического исследования – 11.09.2025 очаговая пневмония 
5.	Клинические признаки – температура 38, кашель. Направлена на госпитализацию в АОДКБ
</t>
  </si>
  <si>
    <t>Э002825028491</t>
  </si>
  <si>
    <t>ГУРИН ВИКТОР НИКОЛАЕВИЧ</t>
  </si>
  <si>
    <t>78 лет</t>
  </si>
  <si>
    <t>Кузнечная</t>
  </si>
  <si>
    <t>- пенсионер, не работает</t>
  </si>
  <si>
    <t>БОЛЕН 3 ДНЯ,ТЕМП. ДО 38,КАШЕЛЬ,ОДЫШКА. КОНТАКТ В СЕМЬЕ С БОЛЬНЫМИ РОДСТВЕННИКАМИ(ОРВИ). ОТ ГРИППА НЕ ПРИВИТ. НЕ ВЫЕЗЖАЛ.ОТКАЗ ОТ ГОСПИТАЛИЗАЦИИ</t>
  </si>
  <si>
    <t>Э002825028476</t>
  </si>
  <si>
    <t>Омониддинова Угилой Машраббой Кизи</t>
  </si>
  <si>
    <t>Баранова Алиса Евгеньевна</t>
  </si>
  <si>
    <t xml:space="preserve">дз: внебольничная левосторонняя сегментарная пневмония.дн0-1ст. 
1. достоверного контакта с больныи ремпираторными инфекциями нет
2. за пределы региона не выезжала
3. от пневм.инфекции привита, от гриппа не привита.
4.рентгенография ОГК от 11.09.2025г.
5. клиника: повышение т тела до 40*С, кашель
</t>
  </si>
  <si>
    <t>Э002825028463</t>
  </si>
  <si>
    <t>Демура Ольга Викторовна</t>
  </si>
  <si>
    <t>Третьякова Валентина Андреевна</t>
  </si>
  <si>
    <t>36 лет</t>
  </si>
  <si>
    <t>Завитинский район</t>
  </si>
  <si>
    <t>Завитинск</t>
  </si>
  <si>
    <t>Арбатская</t>
  </si>
  <si>
    <t>неработающая</t>
  </si>
  <si>
    <t xml:space="preserve">  Отд.пульмонология. DS:Внебольничная пневмония с локализацией в верхней доле справа, средней степени тяжести, фаза разгара.
Хронический обструктивный бронхит, средней степени тяжести, обострение. ДНI. Симпт:повышение температуры тела до 37,0-39,0 в течение недели, продуктивный кашель с слизисто-гнойной мокротой, дискомфорт в грудной клетке "ощущение хрипов", выраженную слабость и озноб в теле. Контакт и б-ми ОРВИ-отрицает, за пределы АО, за последние 30 дн.- не выезжал, не привит п/в6пневмококка, гриппа. Взят клинический материал, для этиологической расшифровки (в работе).</t>
  </si>
  <si>
    <t>Э002825028462</t>
  </si>
  <si>
    <t>Гордецкая  Галина Ивановна</t>
  </si>
  <si>
    <t>Репина Валерия Игоревна</t>
  </si>
  <si>
    <t>22 года</t>
  </si>
  <si>
    <t>Чайковского</t>
  </si>
  <si>
    <t>110</t>
  </si>
  <si>
    <t>91</t>
  </si>
  <si>
    <t>Кафе Швейк,повар</t>
  </si>
  <si>
    <t xml:space="preserve">   Отд.пульмонология. DS:Внебольничная полисегментарная пневмония (вирусно-бактериальная?) с локализацией в S4, S6 левого легкого, фаза разгара, средней степени тяжести. ДНI.Cимпт:повышение температуры тела до 39,8С; озноб, насморк, першение в горле, сухой кашель, боли в грудной клетке после кашля, слабость, недомогание. За пределы АО за последние 30 дн.-не выезжал, контакт с инф-ми б-ми - отрицает. Не вакцинирован п/в гриппа, пневмококка. Взят клинический материал, для этиологической расшифровки (в работе).</t>
  </si>
  <si>
    <t>Э002825028458</t>
  </si>
  <si>
    <t>ЕНЮШИНА ЛЮДМИЛА НИКОЛАЕВНА</t>
  </si>
  <si>
    <t>45 лет</t>
  </si>
  <si>
    <t>- не работает</t>
  </si>
  <si>
    <t xml:space="preserve">Достоверный контакт с больными респираторными инфекциями (ОРВИ, грипп КОВИД 19) внебольничными пневмониями по месту жительства  отрицает 
Выезд за пределы региона, страны в течении месяца отрицает. 
От гриппа и пневмококковой инфекции со слов не привита
КТ ОГК от   - выявлена двусторонняя пневмония
жалобы: Сухой кашель, общая слабость, чувство озноба
ИФА на микоплазму и хламидии выполнен  , ПЦР на ковид  выполнен  , анализ мокроты на бак посев и чувствительность выполнен 
</t>
  </si>
  <si>
    <t>Э002825028455</t>
  </si>
  <si>
    <t>Ткаченко Лариса Владимировна</t>
  </si>
  <si>
    <t>Карвига Евгения Владимировна</t>
  </si>
  <si>
    <t>26 лет</t>
  </si>
  <si>
    <t>8А</t>
  </si>
  <si>
    <t xml:space="preserve">Кт Огк  правосторонняя полисегментарная пневмония.
Жалобы: Боли, першение в горле, боли при глотании. кашель влажный, Повышение температуры тела до 39.0С.  Отмечает слабость, недомогание. сниженный аппетит.
За пределы места жительства не выезжала, контакт с инфекционными больными отрицает,
Вакцинации от гриппа - не привита, ковид - не привита
Пцр грипп А,В в работе
ПЦР ковид в работе
</t>
  </si>
  <si>
    <t>Э002825028452</t>
  </si>
  <si>
    <t>Князева Валентина Анатольевна</t>
  </si>
  <si>
    <t>Титоренко Вера Петровна</t>
  </si>
  <si>
    <t>59 лет</t>
  </si>
  <si>
    <t>Белогорский район</t>
  </si>
  <si>
    <t>Васильевка</t>
  </si>
  <si>
    <t>Школьная</t>
  </si>
  <si>
    <t>8</t>
  </si>
  <si>
    <t xml:space="preserve">Жалобы: Кашель с мокротой светлого цвета,  Отмечает слабость, недомогание, повышение температуры до 38.9С. Дискомфорт в области грудной клетки.
КТ ОГК внебольничная полисегментарная правосторонняя пневмония
Вакцинация : грипп- не привит: ковид 19 - не привит.
бак посев в работе
пцр грипп А,В в работе
пцр ковид в работе
</t>
  </si>
  <si>
    <t>Э002825028445</t>
  </si>
  <si>
    <t>Чигрина Ирина Николаевна</t>
  </si>
  <si>
    <t>Будаков Максим Иванович</t>
  </si>
  <si>
    <t>31 год</t>
  </si>
  <si>
    <t>Игнатьевское шоссе</t>
  </si>
  <si>
    <t>25/14</t>
  </si>
  <si>
    <t>инвалид</t>
  </si>
  <si>
    <t>на повышение температуры до 37°С, влажный кашель,  Повышение температуры с 10.09.25г, сегодня вызвали СМП. Контакт с больным ОРВИ братом. От госпитализации отказ.</t>
  </si>
  <si>
    <t>Э002825028441</t>
  </si>
  <si>
    <t>Зубахина А. А.</t>
  </si>
  <si>
    <t>ГБУЗ АО “Свободненская городская поликлиника”</t>
  </si>
  <si>
    <t>Белова Анна Сергеевна</t>
  </si>
  <si>
    <t>18</t>
  </si>
  <si>
    <t>37</t>
  </si>
  <si>
    <t>OOO Здоровье - администратор</t>
  </si>
  <si>
    <t>За последние 14 дней контакт с инфекционными больными и отрицает. 
За пределы региона , страны в течение месяца не выезжала. 
От гриппа и пневмококковой инфекции не привита.
Считает себя больной с 04.09.25г. , когда появилась общая слабость, кашель без выделения мокроты, боли в грудной клетке во время кашля, общая слабость. Самостоятельно не лечилась. Почувствовала ухудшение. 10.09.2025г обратилась к врачу терапевту. Открыт л/н. Рекомендован Рентгенография ОГК.  Прошла самостоятельно КТ. 
11.09.2025г КТ ОГК- Левосторонняя нижнедолевая вирусная пневмония. Средняя вероятность  пневмонии Сovid 19. Минимальный объём выявленных изменений(КТ-1)
Жалобы: першение и боль в горле, кашель без мокроты, боли в горле при глотании, боли в  грудной клетке слева при глубоком вдохе, одышка, повышение температуры тела до 37С.
11.09.2025г Взят мазок ПЦР из слизистой ротоглотки и носоглотки на ковид - в работе. 
11.09.2025г Взят мазок ПЦР из слизистой ротоглотки и носоглотки на грипп А и Б - в работе.
11.09.2025г Взят мазок ПЦР из слизистой ротоглотки и носоглотки на пневмонию  - в работе.
 От госпитализации отказалась ( написан отказ).Назначено лечение : р-р Цефтриаксон 2.0 в/в на 20.0 физ р-ра №10, таб. Кларитромицин по 500 мг 2 раза в день №10, таб.Арбидол по 200 мг по 1 таб 4 раза в день №5, таб. Амбраксол по 30 мг по 1 таб 3 раза в день 10дней. Контакты: проживает одна.</t>
  </si>
  <si>
    <t>Э002825028440</t>
  </si>
  <si>
    <t>Коржова Наталья Владимировна</t>
  </si>
  <si>
    <t>Мулл Юрий Алексеевич</t>
  </si>
  <si>
    <t>68 лет</t>
  </si>
  <si>
    <t>30/4</t>
  </si>
  <si>
    <t>36</t>
  </si>
  <si>
    <t>J18.9 - Пневмония неуточненная, острое: Внебольничная верхнедолевая полисегментарная пневмония (S 4,5), средней степени тяжести, фаза разгара. ДН0-1. Жалобы: .малопродуктивный кашель, одышку при физической нагрузке, боль в грудной клетке при кашле, повышение температуры тела максимально до 38,0 с ознобом, потливость, общую слабость.
Анамнез заболевания: заболел около 7-10 дней назад в период нахождения в Приморском крае на отдыхе. Был факт переохлаждения. 08.09.25 обратился на прием в ДНЦ ФПД, выполнена КТ ОГК по результатам которой диагностирована левосторонняя пневмония. Направлен на стационарное лечение.контакт с инфекционными больными в течении последних 3 месяцев отрицает, выезд за пределы Амурской области и страны отрицает, новой коронавирусной инфекцией  болел. От гриппа не привит, от новой коронавирусной инфекции не привит, от пневмококковой инфекции не привит. Взят клинический материал на этиологию.</t>
  </si>
  <si>
    <t>Э002825028433</t>
  </si>
  <si>
    <t>Федоренко Нина Михайловна</t>
  </si>
  <si>
    <t>Аэропорт</t>
  </si>
  <si>
    <t>87</t>
  </si>
  <si>
    <t>Беспокоит кашель, одышка, температура до 38.5. За пределы РФ не выезжала. Вызвал врача на дом-дано направление с диагнозом : пневмония.  По направлению  доставляется в городскую больницу</t>
  </si>
  <si>
    <t>Э002825028432</t>
  </si>
  <si>
    <t>Матвиенко -</t>
  </si>
  <si>
    <t>ГБУЗ АО “Шимановская районная больница”</t>
  </si>
  <si>
    <t>Усов Сергей Андреевич</t>
  </si>
  <si>
    <t>Шимановск</t>
  </si>
  <si>
    <t>мкр. 1-й</t>
  </si>
  <si>
    <t>32</t>
  </si>
  <si>
    <t>102</t>
  </si>
  <si>
    <t>МУНИЦИПАЛЬНОЕ ОБЩЕОБРАЗОВАТЕЛЬНОЕ АВТОНОМНОЕ УЧРЕЖДЕНИЕ "СРЕДНЯЯ ОБЩЕОБРАЗОВАТЕЛЬНАЯ ШКОЛА № 1 Г.ШИМАНОВСКА"</t>
  </si>
  <si>
    <t>9А</t>
  </si>
  <si>
    <t>мед.статист</t>
  </si>
  <si>
    <t>Со слов мамы, болеет в течение 3х дней, когда появились выше перечисленные жалобы, лечились сами (мукалтин, ингалипт, парацетамол)  улучшения от амбулаторного лечения нет, ночью  самочувствие ухудшилось появилось тяжелое дыхание. 11.09.2025 обратились на прием к уч.вр., был сделан рентген ОГК, выявлены признаки сегментарной S7 н/долевой правосторонней пневмонии. 
Госпитализирован в терапевтическое отделение. От гриппа не привит. Сделан тест на короновирус метод ИХА-отрицательный, грипп А и В отрицательный. Взят мазок на бак.посев 11.09.2025, будет отправлен в АОДКБ 18.09.2025. Отобрана кровь на микоплазму и хламидиоз 11.09.2025, в работе. Контакт с больными респираторными инфекциями отрицает. Выезд за пределы региона, страны в течении месяца отрицает. Домашний телефон +79246820817</t>
  </si>
  <si>
    <t>Э002825028417</t>
  </si>
  <si>
    <t>Башлыкова Яна Викторовна</t>
  </si>
  <si>
    <t>Николаева Валентина Федоровна</t>
  </si>
  <si>
    <t>7</t>
  </si>
  <si>
    <t>ПЧ ИССО-2 ОАО РЖД, диспетчер-инженер</t>
  </si>
  <si>
    <t>Работники железнодорожного транспорта</t>
  </si>
  <si>
    <t>ГАУЗ АО “Тындинская межрайонная больница”, ГАУЗ АО "Тындинская больница" инфекционное отделение</t>
  </si>
  <si>
    <t>39,7, кашель сухой
КТОГК 11.09- Правосторонняя полисегментарная пневмония</t>
  </si>
  <si>
    <t>Э002825028416</t>
  </si>
  <si>
    <t>Бисвас Гаутман Нет</t>
  </si>
  <si>
    <t>38 лет</t>
  </si>
  <si>
    <t>27</t>
  </si>
  <si>
    <t>24</t>
  </si>
  <si>
    <t>стройконстракшен,монтажник</t>
  </si>
  <si>
    <t>От гриппа, пневмококковой инфекции,ковид-19 не привит.  Т39,кашель влажный с отделением вязкой мокроты. Мазок ковид ИХА отрицательно от 11.09.2025. ПЦР мазок ковид-19, Мокрота на кум от 11.09.2025 в работе. Мокрота на бак.посев и чувств. к а/б от 11.09.2025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выезжал.Ргр от 11.09.2025</t>
  </si>
  <si>
    <t>Э002825028415</t>
  </si>
  <si>
    <t>Задорожина И. В.</t>
  </si>
  <si>
    <t>Товпик Дарья Александровна</t>
  </si>
  <si>
    <t>Медицинская</t>
  </si>
  <si>
    <t>5</t>
  </si>
  <si>
    <t>ГБУЗ АО СГП уборщик помещений</t>
  </si>
  <si>
    <t>Работники медицинских организаций</t>
  </si>
  <si>
    <t>Жалобы на кашель с мокротой,повышение Т тела до 38С.
Контакт с больными респираторными инфекциями отрицает. Выезда за пределы региона не было.
ЦФГ ОГК от 11,09.2025г - Н/долевая  пневмония справо s8
Прививки от гриппа  Ультрикс  Квадри с 080525 0,5 в/м от 25,08,2025  и пневмококковой инфекции нет. 
Мазок ПЦР пневмония  от 10.09.2025 результат в работе
Мазок ПЦР грипп А и В  от 10,09.2025 результат  в работе
МАзок covid-2019 от 10,09,2025  результат в работе
Сопутствующие заболевания отрицает. Контактные:  1 ребенок.
Лечение: р-р Цефтриаксон 2т в/м №10 +р-р Лидокаин 2мл, т. Осельтамевир 75 мгпо 1т-2р 7 дней. т.Амброксол 30мг по 1т-3р 10 дней. Кларитрамицин 500 мг утро 1т-2р 10дней. т Линекс по 1к в день-14 дней. От госпитализации отказалась(написан отказ).</t>
  </si>
  <si>
    <t>Э002825028414</t>
  </si>
  <si>
    <t>Раднаев Даши Огирович</t>
  </si>
  <si>
    <t>29 лет</t>
  </si>
  <si>
    <t>133</t>
  </si>
  <si>
    <t>р-строй</t>
  </si>
  <si>
    <t>От гриппа, пневмококковой инфекции,ковид-19 не привит.  Т39,кашель влажный с отделением вязкой мокроты. Мазок ковид ИХА отрицательно от 1009.2025. ПЦР мазок ковид-19, Мокрота на кум от 10.09.2025 в работе. Мокрота на бак.посев и чувств. к а/б от 10.09.2025 в работе. ИВЛ не проводилась. Контакт с инфекционными сосед по комнате Нурмад. В период инкубационного периода на работе,дома. В теч.3-х мес. за пределы региона не выезжал.Ргр от 10.09.2025</t>
  </si>
  <si>
    <t>Э002825028413</t>
  </si>
  <si>
    <t>Поляничкина Галина Павловна</t>
  </si>
  <si>
    <t>Каюмов Ниязбек Карим</t>
  </si>
  <si>
    <t>27 лет</t>
  </si>
  <si>
    <t>1905 года</t>
  </si>
  <si>
    <t>41</t>
  </si>
  <si>
    <t>ооо снгк,монтажник</t>
  </si>
  <si>
    <t>От гриппа, пневмококковой инфекции,ковид-19 не привит.  Т39,кашель влажный с отделением вязкой мокроты. Мазок ковид ИХА отрицательно от 10.09.2025. ПЦР мазок ковид-19, Мокрота на кум от 10.09.2025 в работе. Мокрота на бак.посев и чувств. к а/б от 10.09.2025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выезжал.Ргр от 10.09.2025</t>
  </si>
  <si>
    <t>Э002825028409</t>
  </si>
  <si>
    <t>Маманиязов Мирсейнт Маматкадырович</t>
  </si>
  <si>
    <t>28 лет</t>
  </si>
  <si>
    <t>гкх стройконстракшен,геодезист</t>
  </si>
  <si>
    <t>От гриппа, пневмококковой инфекции,ковид-19 не привит.  Т39,кашель влажный с отделением вязкой мокроты,слабость. Мазок ковид ИХА отрицательно от 11.09.2025. ПЦР мазок ковид-19, Мокрота на кум от 11.09.2025 в работе. Мокрота на бак.посев и чувств. к а/б от 11.09.2025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выезжал.Ргр от 11.09.2025</t>
  </si>
  <si>
    <t>Э002825028408</t>
  </si>
  <si>
    <t>ХАРЬКОВ ПЕТР АЛЕКСАНДРОВИЧ</t>
  </si>
  <si>
    <t>пер. Трансформаторный</t>
  </si>
  <si>
    <t>ГАЗПЕРЕРАБОТКА ,СЛЕСАРЬ</t>
  </si>
  <si>
    <t>Э002825028405</t>
  </si>
  <si>
    <t>Дедюхин Александр Витальевич</t>
  </si>
  <si>
    <t>Набережная</t>
  </si>
  <si>
    <t>77</t>
  </si>
  <si>
    <t>4-ПСЧФПС - Командир отделения (горноспасательной, пожарной части)</t>
  </si>
  <si>
    <t>Вирусная пневмония неуточненная</t>
  </si>
  <si>
    <t xml:space="preserve">Жалобы: На повышение температуры тела до 38,5, кашель в отхождением небольного количества мокроты зеленого цвета, боль в грудной клетке, усиливающуюся при кашле, головную боль, насморк, слабость, недомогание.
В течение последних 14 дней за пределы Амурской области не выезжал, в контакте с инфекционными больными не был.
кт ОГК Внебольничная, двусторонняя, полисегментарная (S5 справа (5%), S 9,10 слева (10%)) пневмония от 08.09.2025.
Бак посев в работе
ПЦР Ковид в работе
ПЦР грипп А,В в работе
</t>
  </si>
  <si>
    <t>Э002825028403</t>
  </si>
  <si>
    <t>Сницаренко Наталья Анатольевна</t>
  </si>
  <si>
    <t>ГАУЗ АО “Тындинская межрайонная больница”</t>
  </si>
  <si>
    <t>Манойленко Александр Михайлович</t>
  </si>
  <si>
    <t>Красная Пресня</t>
  </si>
  <si>
    <t>КТ ОГК- полисегментарная двусторонняя пневмония
ИХА мазок ковид-отрицат</t>
  </si>
  <si>
    <t>Э002825028394</t>
  </si>
  <si>
    <t>Заломская Оксана Михайловна</t>
  </si>
  <si>
    <t>ГБУЗ АО “Константиновская районная больница”</t>
  </si>
  <si>
    <t>Салтовская Валентина Григорьевна</t>
  </si>
  <si>
    <t>Константиновский район</t>
  </si>
  <si>
    <t>Семидомка</t>
  </si>
  <si>
    <t>Новая</t>
  </si>
  <si>
    <t>- пенсионер</t>
  </si>
  <si>
    <t>1. За пределы района в течении 14 дней не выезжала
2.Контакт с инфекционными больными отрицает
3.Жалобы на повышение температура тела до 37,5С, кашель, слабость,
4. Rg ОГК 09.09.2025 - пневмония справа нижнедолевая
5. Мазки 09.09.2025 отобраны</t>
  </si>
  <si>
    <t>Э002825028383</t>
  </si>
  <si>
    <t>ХАЗОВ РОМАН ВИКТОРОВИЧ</t>
  </si>
  <si>
    <t>33 года</t>
  </si>
  <si>
    <t>256</t>
  </si>
  <si>
    <t>ООО ДВ Инжинеринг</t>
  </si>
  <si>
    <t xml:space="preserve">Достоверный контакт с больными респираторными инфекциями (ОРВИ, грипп КОВИД 19) внебольничными пневмониями по месту жительства  отрицает 
Выезд за пределы региона, страны в течении месяца отрицает. 
От гриппа и пневмококковой инфекции со слов не привита
Rg ОГК от   - выявлена левосторонняя сегментарная пневмония
Жалобы: Чувство озноба, общая слабость, сухой кашель в утреннее время мокроты ( светло желтая мокрота).
ИФА на микоплазму и хламидии выполнен  , ПЦР на ковид  выполнен  , анализ мокроты на бак посев и чувствительность выполнен 
Диагноз:
Основной: J15.8 - Другие бактериальные пневмонии: Внебольничная левосторонняя сегментарная пневмония S5, нетяжелое течение.
 Осложнение основного: J96.0 - Острая респираторная недостаточность: Дыхательная недостаточность 0-I
</t>
  </si>
  <si>
    <t>Э002825028374</t>
  </si>
  <si>
    <t>Пузатых Олег Анатольевич</t>
  </si>
  <si>
    <t>Б. Хмельницкого</t>
  </si>
  <si>
    <t>61</t>
  </si>
  <si>
    <t>Беспокоит температура, кашель. За пределы РФ не выезжал. Доставлен в городскую больницу</t>
  </si>
  <si>
    <t>Э002825028356</t>
  </si>
  <si>
    <t>Котенко Ольга Владимировна</t>
  </si>
  <si>
    <t>Самвелян Аким Романович</t>
  </si>
  <si>
    <t>14/1</t>
  </si>
  <si>
    <t>81</t>
  </si>
  <si>
    <t>МУНИЦИПАЛЬНОЕ АВТОНОМНОЕ ОБЩЕОБРАЗОВАТЕЛЬНОЕ УЧРЕЖДЕНИЕ "ГИМНАЗИЯ № 1 ГОРОДА БЛАГОВЕЩЕНСКА"</t>
  </si>
  <si>
    <t>9 Б</t>
  </si>
  <si>
    <t>Другая вирусная пневмония</t>
  </si>
  <si>
    <t>Фокина</t>
  </si>
  <si>
    <t>с 08.09.25г кашель, насморк, Т до 39,5*. 10.09. появилась одышка. обратились в АОДКБ. Рентген ОГК - Левосторонняя сегментарная пневмония. 
Контакт с больными ОРЗ, ковидом отрицает. Выезжал в Австралию (через КНР туда и обратно) в августе 2025г, вернулся 13.08.25г. От гриппа не привит, от пневмококковой инфекции - данных нет. Взят материал на исследование методом ПЦР (грипп, ковид, респират. вирусы), ИФА (кровь) этиологическая расшифровка пневмоний.Внебольничная сегментарная (S4) левосторонняя пневмония, ассоциированная с вирусом SARS-CoV-2, нетяжёлое течение. ДН0.мазок на респираторные вирусы, всч и гриппы, коронавирусную инфекцию метод исследования ПЦР (лаборатория ФБУЗ «Центр гигиены и эпидемиологии в Амурской области»  обнаружен   вирус SARS- CoV-2 от 12.09.25г</t>
  </si>
  <si>
    <t>Э002825028354</t>
  </si>
  <si>
    <t>Желудева Юлия Владимировна</t>
  </si>
  <si>
    <t>ГБУЗ АО “Сковородинская центральная районная больница”</t>
  </si>
  <si>
    <t>Егорова Светлана Васильевна</t>
  </si>
  <si>
    <t>62 года</t>
  </si>
  <si>
    <t>Сковородино</t>
  </si>
  <si>
    <t>Победы</t>
  </si>
  <si>
    <t>2А</t>
  </si>
  <si>
    <t>Жалобы на выраженную одышку, кашель. КТ ОГК от 10.09.2025- правосторонняя нижнедолевая  плисегментарная пневмония. Иха  тест на ковид, грипп А,В, от 09.09.2025– отрицательно. Госпитализация в терапевтическое отделение с пневмонией средней степени тяжести.</t>
  </si>
  <si>
    <t>Э002825028333</t>
  </si>
  <si>
    <t>Уфимцева Марина Владимировна</t>
  </si>
  <si>
    <t>Нестерова Эвелина Евгеньевна</t>
  </si>
  <si>
    <t>16 лет</t>
  </si>
  <si>
    <t>106</t>
  </si>
  <si>
    <t>ГОСУДАРСТВЕННОЕ АВТОНОМНОЕ УЧРЕЖДЕНИЕ АМУРСКОЙ ОБЛАСТИ  ПРОФЕССИОНАЛЬНАЯ ОБРАЗОВАТЕЛЬНАЯ ОРГАНИЗАЦИЯ "АМУРСКИЙ МЕДИЦИНСКИЙ КОЛЛЕДЖ"</t>
  </si>
  <si>
    <t>204</t>
  </si>
  <si>
    <t xml:space="preserve">Заболела 05.09. .2025г г остро , когда повышалась температура тела 38-39,7, появился насморк, сухой малопродуктивный кашель. Лечились амбулаторно- амбробене, амоксиклав с 09.09, амоксициллин с 07.09- 08.09.2025г, парацетамол, цетрин. . На фоне лечения сохраняется , сухой малопродуктивный , надсадный кашель,повышение температуры тела 38,2 - 38,7. . 10.09. .2025 г проведена ренгенограмма легких- полисегментарная пневмония слева. 09.01.2025г - направлена в п/п педиатром ТМО. 
  1. Достоверный контакт с больными респираторными инфекциями (ОРВИ, грипп, COVID-19), внебольничными пневмониями (по месту жительства, на работе, на учебе и др.) - учится в АМК Курс № 2. Группа № 204 , где студенты болеют ОРВИ 
2. Выезд за пределы региона, страны в течение месяца.- отрицает 
3. Сведения о прививках против гриппа и пневмококковой инфекции - Прививки от гриппа нет 
Привита от пневмококковой инфекции (название прививки не знает, поступает без прививочного сертификата) 
4. Дата рентгенологического исследования 10.09. .2025г - полисегментарная пневмония слева.
5. Результаты лабораторных исследований (дата, результат этиологической расшифровки) 
Клинический материал для этиологической расшифровки забран при поступлении, материал в работе.
По получению результатов в СНЭО вносит информацию лечащий врач и закрывает ЭИ выставив окончательный 
</t>
  </si>
  <si>
    <t>Э002825028329</t>
  </si>
  <si>
    <t>КОБЫЛЯНСКАЯ ВИКТОРИЯ ВАЛЕНТИНОВНА</t>
  </si>
  <si>
    <t>47 лет</t>
  </si>
  <si>
    <t>25/19</t>
  </si>
  <si>
    <t>ИП Довженко И.В., оператор ПВН</t>
  </si>
  <si>
    <t>1. Контакт с инфекционными больными отрицает.
2. За пределы Амурской области не выезжал/а
3. Не привит/а
4. КТ ОГК 10.09.2025г.
5. Клинически:  общая слабость, повышение температуры тела до 41С максимально, кашель с отхождением желтой мокроты. 
6. ПЦР на Covid-19, грипп, орви в работе. ИФА микоплазма в работе. Бак посев мокроты в работе.</t>
  </si>
  <si>
    <t>Э002825028320</t>
  </si>
  <si>
    <t>Гончарова Юлия Сергеевна</t>
  </si>
  <si>
    <t>ЧУЗ "РЖД-Медицина пгт.Февральск"</t>
  </si>
  <si>
    <t>Зобов Александр Николаевич</t>
  </si>
  <si>
    <t>Зейский район</t>
  </si>
  <si>
    <t>Горный</t>
  </si>
  <si>
    <t>Молодёжная</t>
  </si>
  <si>
    <t>Жалобы: насморк, кашель с мокротой светло-зеленого цвета, голь в горле, боль при глотании, повышение t тела до 38 С.
ИХА covid-19 от 10.09.2025 г. - отрицательно. Против гриппа, пневмококковой инфекции не привит. R-графия ОГК от 10.09.25 г. признаки внебольничной пневмонии в нижней доле справа. Материал для бак.анализа не отобран (временно не работает микробиологическая лаборатория). За пределы Амурской области не выезжал, контакт с ОРВИ, внебольничной пневмонией отрицает.</t>
  </si>
  <si>
    <t>Э002825028313</t>
  </si>
  <si>
    <t>Джосепх Либин</t>
  </si>
  <si>
    <t>205</t>
  </si>
  <si>
    <t>фак ямата,инженер</t>
  </si>
  <si>
    <t>От гриппа, пневмококковой инфекции,ковид-19 не привит. Хронических заболеваний нет. Т 38,5,кашель . Мазок ковид ИХА отрицательно от 09.09.2025. ПЦР мазок ковид-19,ОРВИ скрин, грипп,микоплазма,хламидии, Мокрота на кум от 09.09.2024 в работе. Мокрота на бак.посев и чувств. к а/б от 09.09.2025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 ИВЛ не проводилась. Ргр от 09.09.2025</t>
  </si>
  <si>
    <t>Э002825028312</t>
  </si>
  <si>
    <t>Хабаров Виталий Леонидович</t>
  </si>
  <si>
    <t>48 лет</t>
  </si>
  <si>
    <t>50/2</t>
  </si>
  <si>
    <t>м-н Авоська,грузчик</t>
  </si>
  <si>
    <t>От гриппа, пневмококковой инфекции,ковид-19 не привит. Хронических заболеваний нет. Т 38,кашель С ОТДЕЛЕНИЕМ МОКРОТЫ. Мазок ковид ИХА отрицательно от 09.09.2025. ПЦР мазок ковид-19,ОРВИ скрин, грипп,микоплазма,хламидии, Мокрота на кум от 09.09.2024 в работе. Мокрота на бак.посев и чувств. к а/б от 09.09.2025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 ИВЛ не проводилась. Ргр от 09.09.2025</t>
  </si>
  <si>
    <t>Э002825028311</t>
  </si>
  <si>
    <t>АВЛАСЕНКО ЛЮДМИЛА ЯКОВЛЕВНА</t>
  </si>
  <si>
    <t>Орджоникидзе</t>
  </si>
  <si>
    <t>76</t>
  </si>
  <si>
    <t>От гриппа, пневмококковой инфекции,ковид-19 не привит. Хронических заболеваний нет. Т 39,кашель сухой. Мазок ковид ИХА отрицательно от 09.09.2025. ПЦР мазок ковид-19,ОРВИ скрин, грипп,микоплазма,хламидии, Мокрота на кум от 09.09.2024 в работе. Мокрота на бак.посев и чувств. к а/б от 09.09.2025 в работе. ИВЛ не проводилась. Контакт с инфекционными больными нет. В период инкубационного периода дома. В теч.3-х мес. за пределы региона не выезжал. ИВЛ не проводилась. Ргр от 09.09.2025</t>
  </si>
  <si>
    <t>Э002825028310</t>
  </si>
  <si>
    <t>РАДЧЕНКО СТЕПАН ВЛАДИМИРОВИЧ</t>
  </si>
  <si>
    <t>40 лет Октября</t>
  </si>
  <si>
    <t>64</t>
  </si>
  <si>
    <t>ГАЗПРОМ,ОХРАНИК</t>
  </si>
  <si>
    <t>От гриппа, пневмококковой инфекции,ковид-19 не привит. Хронических заболеваний нет. Т 38,кашель С ОТДЕЛЕНИЕМ ГНОЙНОЙ МОКРОТЫ. Мазок ковид ИХА отрицательно от 09.09.2025. ПЦР мазок ковид-19,ОРВИ скрин, грипп,микоплазма,хламидии, Мокрота на кум от 09.09.2024 в работе. Мокрота на бак.посев и чувств. к а/б от 09.09.2025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 ИВЛ не проводилась. Ргр от 09.09.2025</t>
  </si>
  <si>
    <t>Э002825028308</t>
  </si>
  <si>
    <t>ШАБАЗОВ МАХАММАДЖАН</t>
  </si>
  <si>
    <t>39 лет</t>
  </si>
  <si>
    <t>АЯМТРАНССЕРВИС,СТРОПАЛЬЩИК</t>
  </si>
  <si>
    <t>От гриппа, пневмококковой инфекции,ковид-19 не привит. Хронических заболеваний нет. Т 40,кашель С ОТДЕЛЕНИЕМ ГНОЙНОЙ МОКРОТЫ. Мазок ковид ИХА отрицательно от 09.09.2025. ПЦР мазок ковид-19,ОРВИ скрин, грипп,микоплазма,хламидии, Мокрота на кум от 09.09.2024 в работе. Мокрота на бак.посев и чувств. к а/б от 09.09.2025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 ИВЛ не проводилась. Ргр от 09.09.2025</t>
  </si>
  <si>
    <t>Э002825028302</t>
  </si>
  <si>
    <t>Рахматуллаева Н. В.</t>
  </si>
  <si>
    <t>Раднаев Даши Очирович</t>
  </si>
  <si>
    <t>Р строй бетонщик</t>
  </si>
  <si>
    <t>Жалобы на кашель.,повышение Т тела до 38.2С.
Контакт с больными респираторными инфекциями отрицает. Выезда за пределы региона не было.
ЦФГ ОГК от 10,09.2025г -Внебольничная  пневмония s9 справа (СГП)
Прививки от гриппа  и пневмококковой инфекции нет. 
Мазок ПЦР пневмония  от 10.09.2025 результат отрицательный от 11.09.2025
Мазок ПЦР грипп А и В  от 10,09.2025 результат отрицательный от 11,09,2025
МАзок covid-2019 от 10,09,2025  результат отрицательный от 11,09,2025
Сопутствующие заболевания отрицает. Контактные: 5 взрослый. Проживает общежитие Р строй.</t>
  </si>
  <si>
    <t>Э002825028301</t>
  </si>
  <si>
    <t>Куклин Евгений Валерьевич</t>
  </si>
  <si>
    <t>Емельянов Роман Александрович</t>
  </si>
  <si>
    <t>3 года 4 месяца</t>
  </si>
  <si>
    <t>Заводская</t>
  </si>
  <si>
    <t>4/5</t>
  </si>
  <si>
    <t>МУНИЦИПАЛЬНОЕ АВТОНОМНОЕ ДОШКОЛЬНОЕ ОБРАЗОВАТЕЛЬНОЕ УЧРЕЖДЕНИЕ "ДЕТСКИЙ САД № 28 ГОРОДА БЛАГОВЕЩЕНСКА"</t>
  </si>
  <si>
    <t>12 младшая</t>
  </si>
  <si>
    <t>Шалимова</t>
  </si>
  <si>
    <t>Будет проведено ПЦР исследование на ковид-19, грипп, ИФА крови на Хламидию, Микоплазму Пневмония.
Наличие контакта с респираторными, больными ковид-19 отрицает. Из города Благовещенск за последний месяц ребенок не выезжал.
Не привит против гриппа.
Мазок ИХА на ковид-19, грипп от 10.09.2025 г. -  отрицательный.
мазок на респираторные вирусы, всч и гриппы, коронавирусную инфекцию метод исследования ПЦР (лаборатория ФБУЗ «Центр гигиены и эпидемиологии в Амурской области»  обнаружен   вирус SARS- CoV-2 от 12.09.25г</t>
  </si>
  <si>
    <t>ГАУЗ АО Городская поликлиника №4</t>
  </si>
  <si>
    <t>Э002825028279</t>
  </si>
  <si>
    <t>Щеблыкина Анжелика Тельмановна</t>
  </si>
  <si>
    <t>ГАУЗ АО ДГКБ, ГАУЗ АО ДГКБ поликлиника №1</t>
  </si>
  <si>
    <t>Медведенко Карина Николаевна</t>
  </si>
  <si>
    <t>6 лет</t>
  </si>
  <si>
    <t>13/3</t>
  </si>
  <si>
    <t>МУНИЦИПАЛЬНОЕ АВТОНОМНОЕ ДОШКОЛЬНОЕ ОБРАЗОВАТЕЛЬНОЕ УЧРЕЖДЕНИЕ "ДЕТСКИЙ САД № 60 ГОРОДА БЛАГОВЕЩЕНСКА"</t>
  </si>
  <si>
    <t>2 подготов</t>
  </si>
  <si>
    <t>м/с Седышова Галина Семеновна-8914-594-1067</t>
  </si>
  <si>
    <t>ребенок заболел 05.09.2025, обратились к педиатру 10.09.2025 с жалобами на влажный кашель, температура до 38,4. мама контакт с пневмонией, гриппом, ковидом отрицает, за пределы города не выезжали, рентген от 10.09.2025 сегментарная пневмония справа, от гриппа привит 08.2025, пневмоккок привит, приглашены на анализы, от госпитализации отказ, врач Калугина О.Т</t>
  </si>
  <si>
    <t>Э002825028277</t>
  </si>
  <si>
    <t>Левченко Алексей Анатольевич</t>
  </si>
  <si>
    <t>53 года</t>
  </si>
  <si>
    <t>60</t>
  </si>
  <si>
    <t>ТЧЭ 11</t>
  </si>
  <si>
    <t>Р-графия ОГК- нижнедолевая пневмония справа
ИХА мазок ковид-отрицат
стационарное лечение</t>
  </si>
  <si>
    <t>Э002825028271</t>
  </si>
  <si>
    <t>Карандашев Андрей Павлович</t>
  </si>
  <si>
    <t>2 года 3 месяца</t>
  </si>
  <si>
    <t>34/4</t>
  </si>
  <si>
    <t>35</t>
  </si>
  <si>
    <t>Детский сад №35 (2 корпус) ул. 50 лет Октября 201/1</t>
  </si>
  <si>
    <t>ранний возраст</t>
  </si>
  <si>
    <t>Зимина</t>
  </si>
  <si>
    <t>Будет проведено ПЦР исследование на ковид-19, грипп, ИФА крови на Хламидию, Микоплазму Пневмония.
Наличие контакта с респираторными, больными ковид-19 отрицает. Из города Благовещенск за последний месяц ребенок не выезжал.
Вакцинация против гриппа и пневмококковой инфекции: против гриппа не привит , пневмококковой инфекции привит RV 12.09.2024. 
В поликлинике выполнен Рентген ОГК 10.09.2025г выявлена  сегментарная  пневмония слева .
ИХА от 10.09.2025 грипп+ ковид19 отриц.
Жалобы на Т.38. кашель
 на респираторные вирусы метод исследования ПЦР (лаборатория ФБУЗ «Центр гигиены и эпидемиологии в Амурской области» РНК SARS-CoV-2 методом ПЦР от 11.09.2025: обнаружено</t>
  </si>
  <si>
    <t>Э002825028256</t>
  </si>
  <si>
    <t>Таран Галина Фоминична</t>
  </si>
  <si>
    <t>ГБУЗ АО “Мазановская районная больница”</t>
  </si>
  <si>
    <t>Крамаренко Виктор Дмитриевич</t>
  </si>
  <si>
    <t>Мазановский район</t>
  </si>
  <si>
    <t>Новокиевский Увал</t>
  </si>
  <si>
    <t>Орловой</t>
  </si>
  <si>
    <t>Батина Ксения</t>
  </si>
  <si>
    <t>грипп не привит
Рентген огк двусторонняя полисегментарная пневмония ИХА на covid-19/грипп А,Б отриц от 09.09.2025. Взяты мазки зев, нос на ПЦР covid-19, грипп, ОРВИ, микрофлору В анамнезе Гипертоническая болезнь</t>
  </si>
  <si>
    <t>Э002825028250</t>
  </si>
  <si>
    <t>Казанцева Юлия Юрьевна</t>
  </si>
  <si>
    <t>ТЧЭ-11</t>
  </si>
  <si>
    <t>ГАУЗ АО “Тындинская межрайонная больница”, ГАУЗ АО "Тындинская больница" терапевтическое отделение</t>
  </si>
  <si>
    <t>08.09.2025 10:03 - Компьютерная томография груди [7001894]:
Описание: КОМПЬЮТЕРНАЯ ТОМОГРАФИЯ ОРГАНОВ ГРУДНОЙ ПОЛОСТИ
Исследование выполнено по программе непрерывного спирального сканирования с шагом 5 мм
Контрастное усиление: не проводилось
Лучевая нагрузка 6.2 мЗв
Справа в S 6,9,10 обширный участок инфильтрации до 8см.
Просветы трахеи, главных и сегментарных бронхов прослеживаются, не сужены; стенки бронхов не утолщены.
Корни легких не расширены.
Пневматизация и васкуляризация легочной паренхимы не изменена.
Средостение не смещено, не расширено. Структуры средостения дифференцированы.
Клетчатка переднего и заднего средостения обычной плотности.
Сердце и крупные сосуды (сосуды верхней апертуры грудной клетки, грудная аорта, легочный ствол, верхняя полая вена) обычно расположены, не расширены.
Содержимого в серозных полостях не выявлено.
Данных за увеличенные внутригрудные лимфоузлы не выявлено.
При реконструкции в костном окне костнодеструктивных изменений в области исследования не выявлено.
ЗАКЛЮЧЕНИЕ: КТ- признаки нижнедолевой пневмонии справа.
ИХА мазок ковид-отрицат</t>
  </si>
  <si>
    <t>Э002825028238</t>
  </si>
  <si>
    <t>Бронникова Василиса Романовна</t>
  </si>
  <si>
    <t>Нагорная</t>
  </si>
  <si>
    <t>4/2</t>
  </si>
  <si>
    <t>206</t>
  </si>
  <si>
    <t>МУНИЦИПАЛЬНОЕ АВТОНОМНОЕ ДОШКОЛЬНОЕ ОБРАЗОВАТЕЛЬНОЕ УЧРЕЖДЕНИЕ "ДЕТСКИЙ САД № 47 ГОРОДА БЛАГОВЕЩЕНСКА"</t>
  </si>
  <si>
    <t>1 младшая</t>
  </si>
  <si>
    <t>Пневмония, вызванная Mycoplasma pneumoniae</t>
  </si>
  <si>
    <t>Кузьмичева</t>
  </si>
  <si>
    <t xml:space="preserve">Заболела остро 01.09.25 когда повысилась Т тела до 37,8 С, купировалась после приема нурофена. С 02.09.25 по 04.09.25 ежедневно отмечалось повышение Т тела до 38,7 С, мать за мед помощью не обращалась, давала нурофен. С 05.09.25 отмечалась субфебрильная температура тела - 37,5 С, присоединился не продуктивный кашель, насморк. 09.09.25 мать с ребенком обратилась в детскую поликлинику №4, выполнена рентгенография ОГК – полисегментарная пневмония справа. Ребенок направлен на госпитализацию в ГАУЗ АОИБ. Мать с ребенком обратилась в п/п ГАУЗ АОИБ. 
 1. Достоверный контакт с больными респираторными инфекциями (ОРВИ, грипп, COVID-19), внебольничными пневмониями (по месту жительства, на работе, на учебе и др.) - в семье все здоровы. 
2. Выезд за пределы региона, страны в течение месяца. не выезжали 
3. Сведения о прививках против гриппа и пневмококковой инфекции - от гриппа, пневмококковой инфекции привит (поступает без прививочного сертификата) 
4. Дата рентгенологического исследования 09.09 .2025г проведена рентгенограмма легких. – полисегментарная пневмония справа
ПЦР-исследование мазка из зева на ОРВИ-скрин, грипп от 10.09.25: отриц
ПЦР исследование мазка из носоглотки на респираторный хламидиоз и респираторный микоплазмоз от 11.09.25: обнаружена ДНК  M.pneumoniae
ПЦР исследование крови на респир.микоплазмоз от 10.09.25: IgG полож, IgM полож
ПЦР исследование крови на респираторный хламидиоз от 10.09.25: IgG отр, IgM полож
ПЦР мазка из носоглотки на COVID-19  от 11.09.25: отриц
Диагноз: Основной: J15.7 - Пневмония, вызванная Mycoplasma pneumoniae: Внебольничная правосторонняя полисегментарная пневмония, нетяжелое течение. ДН 0 степени.  Сопутствующий: A74.8 - Другие хламидийные болезни: Респираторный хламидиоз (IgM положительный Chlamidia pneumoniae обнаружен 10.09.2025), фаза первичного инфицирования, средней степени тяжести
</t>
  </si>
  <si>
    <t>Пневмония, вызванная Streptococcus pneumoniae</t>
  </si>
  <si>
    <t>Э002825028209</t>
  </si>
  <si>
    <t>Карапетян Елена Ивановна</t>
  </si>
  <si>
    <t>Клюжева Эвелина Андреевна</t>
  </si>
  <si>
    <t>1 месяц</t>
  </si>
  <si>
    <t>Коммунистическая</t>
  </si>
  <si>
    <t>104</t>
  </si>
  <si>
    <t xml:space="preserve">	новорожденный ребенок</t>
  </si>
  <si>
    <t xml:space="preserve"> Педиатром из поликлиники  г. Райчихинск  ребенок направлен в «АОДКБ». Обратились 03.09.25г с жалобами обильные срыгивания, отсутствие прибавки в массе.  Ребенок осмотрен в ПО №2 «АОДКБ» дежурным педиатром выставлен диагноз Функциональное расстройство пищеварения. Легкая белково-энергетическая недостаточность., Острый бронхиолит неуточненный. Пневмония? 
стие вспомогательной мускулатуры в акте дыхания),по данным КТ органов грудной клетки наличие по всем отделам с обеих сторон  неравномерной пневматизации за счет участков по типу "матового стекла", складывается впечатление о врожденной дисплазии легочной ткани. Кровь на маркеры пневмонии методом исследования ИФА (не обнаружено)
На 10.09.25 - исследование ИФА крови на ЦМВ, вирус простого герпеса, кал на эластазу (исключить кистозный фиброз)взяты мазки на респираторные инфекции в т. и грипп – методом ПЦР , взят  мазок ПЦР исследование на коронавирусную инфекцию
 Пом вр-эпидХудяк  О.Н.</t>
  </si>
  <si>
    <t>Э002825028207</t>
  </si>
  <si>
    <t>Гаманец Александр Иванович</t>
  </si>
  <si>
    <t>65 лет</t>
  </si>
  <si>
    <t>Госпитальная</t>
  </si>
  <si>
    <t>Жалобы: Кашель с мокротой светлого цвета,  Отмечает слабость, недомогание. Дискомфорт в области грудной клетки.
Эпид анамнез : живет семья 2человек, в благоустроенном доме, вода водопровод, дома все здоровы.
За последний месяц , за пределы города  выезжал-г. Благовещенск АОКБ на лечении по 26.08.25г   , за рубеж не выезжал.
Вакцинация : грипп- не привит: ковид 19 - не привит.
кт от 09.09.2025  Внебольничная, двусторонняя полисегментарная пневмония
пцр ковид в работе
пцр грипп А,В в работе</t>
  </si>
  <si>
    <t>Э002825028205</t>
  </si>
  <si>
    <t>Дубняк Давид Дмитриевич</t>
  </si>
  <si>
    <t>52</t>
  </si>
  <si>
    <t>Э002825028203</t>
  </si>
  <si>
    <t>Борозда Елена Викторовна</t>
  </si>
  <si>
    <t>Казаченский Евгений Александрович</t>
  </si>
  <si>
    <t>43 года</t>
  </si>
  <si>
    <t>Волково</t>
  </si>
  <si>
    <t>ОАО ГК Мегаполис</t>
  </si>
  <si>
    <t>Жалобы: Боль в горле, кашель.
Анамнез заболевания: Заболел остро.
01.09.25 Основной: J06.9 - Острая инфекция верхних дыхательных путей неуточненная, острое
КТ ОГК от 09.09.2025 Правосторонняя полисегментарная пневмония. Участок пневмофиброза в нижней доле левого легкого.</t>
  </si>
  <si>
    <t>Э002825028199</t>
  </si>
  <si>
    <t>ШАБАЗОВ МАХАММАДЖАН Нет</t>
  </si>
  <si>
    <t>АЯМ строй сервис стропольщик</t>
  </si>
  <si>
    <t>За последние 14 дней контакт с инфекционными больными и отрицает. 
За пределы региона , страны в течение месяца не выезжал. 
От гриппа и пневмококковой инфекции не привит.
09.09.2025г Рентгенография ОГК СГП -  Внебольничная пневмония s9 слева
Жалобы: кашель, боли в  грудной клетке ,  повышение температуры до 38 С. 
09.09.2025г Взят мазок ПЦР из слизистой ротоглотки и носоглотки на ковид -результат отрицательный от 10,09,2025
09.09.2025г Взят мазок ПЦР из слизистой ротоглотки и носоглотки на грипп А и Б - результат отрицательный от 10,09,2025
09.09.2025г Взят мазок ПЦР из слизистой ротоглотки и носоглотки на пневмонию  - результат отрицательный от 10,09,2025
Сопутствующие заболевание: отрицает.
Выдано экстренное направление на госпитализацию ГБУЗ АО "Свободненская Межрайонная больница" в пульмонологическое отделение.
Контакты: проживает : 4 взрослых.</t>
  </si>
  <si>
    <t>Э002825028198</t>
  </si>
  <si>
    <t>Карбаницкий Иван Иванович</t>
  </si>
  <si>
    <t>177</t>
  </si>
  <si>
    <t>Э002825028196</t>
  </si>
  <si>
    <t>Косицын Никита Сергеевич</t>
  </si>
  <si>
    <t>Продольная</t>
  </si>
  <si>
    <t>211</t>
  </si>
  <si>
    <t>Государственное профессиональное образовательное автономное учреждение Амурской области "Амурский технический колледж" г. Свободный</t>
  </si>
  <si>
    <t>СА-3</t>
  </si>
  <si>
    <t>Учащиеся ПТУ, техникумов</t>
  </si>
  <si>
    <t>От гриппа, пневмококковой инфекции,ковид-19 не привит.  Т 39, слабость,кашель . Мазок ковид,вирусы гриппа ИХА отрицательно от 08.09.2025. В период инкубационного периода дома. В теч.3-х мес. за пределы региона не выезжал.Ргр от 08.09.2025</t>
  </si>
  <si>
    <t>Э002825028194</t>
  </si>
  <si>
    <t>Низамов Собиржон Кодирхожаевич</t>
  </si>
  <si>
    <t>42 года</t>
  </si>
  <si>
    <t>334</t>
  </si>
  <si>
    <t>ип абдулгалимов,мастер</t>
  </si>
  <si>
    <t>От гриппа, пневмококковой инфекции,ковид-19 не привит.  Т 39, слабость,кашель  с мокротой желтого цвета. Мазок ковид ИХА отрицательно от 08.09.2025. ПЦР мазок ковид-19,мокрота на кум от 08.09.2025 в работе. Мокрота на бак.посев и чувств. к а/б от 08.09.2025 в работе. ИВЛ не проводилась. Контакт с инфекционными больными нет. В период инкубационного периода дома. В теч.3-х мес. за пределы региона не выезжал.Ргр от 08.09.2025</t>
  </si>
  <si>
    <t>Э002825028193</t>
  </si>
  <si>
    <t>Гордеева Елизавета Александровна</t>
  </si>
  <si>
    <t>Рабочекрестьянская</t>
  </si>
  <si>
    <t>72</t>
  </si>
  <si>
    <t>газпромохрана,охраник</t>
  </si>
  <si>
    <t>От гриппа, пневмококковой инфекции,ковид-19 не привита на кум от 08.09.2025 в работе. Мокрота на бак.посев и чувств. к а/б от 08.09.2025 в работе. ИВЛ не проводилась. Контакт с инфекционными больными нет. В период инкубационного периода дома. В теч.3-х мес. за пределы региона не выезжала.Ргр от 08.09.2025</t>
  </si>
  <si>
    <t>Э002825028191</t>
  </si>
  <si>
    <t>Синичук Нина Алексеевна</t>
  </si>
  <si>
    <t>Загородная</t>
  </si>
  <si>
    <t>73</t>
  </si>
  <si>
    <t>магазин авоська, ул.  Ленина 104, продавец</t>
  </si>
  <si>
    <t>От гриппа, пневмококковой инфекции,ковид-19 не привит.  Т 39, слабость,кашель  с мокротой желтого цвета. Мазок ковид ИХА отрицательно от 08.09.2025. ПЦР мазок ковид-19,мокрота на кум от 08.09.2025 в работе. Мокрота на бак.посев и чувств. к а/б от 08.09.2025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выезжала.Ргр от 08.09.2025</t>
  </si>
  <si>
    <t>Э002825028187</t>
  </si>
  <si>
    <t>Маджар Максим Андреевич</t>
  </si>
  <si>
    <t>Инженерная</t>
  </si>
  <si>
    <t>криоген,мастер</t>
  </si>
  <si>
    <t>От гриппа, пневмококковой инфекции,ковид-19 не привит.  Т 39, слабость,кашель  с мокротой желтого цвета. Мазок ковид ИХА отрицательно от 08.09.2025. ПЦР мазок ковид-19,мокрота на кум от 08.09.2025 в работе. Мокрота на бак.посев и чувств. к а/б от 08.09.2025 в работе. ИВЛ не проводилась. Контакт с инфекционными больными нет. В период инкубационного периода на работе. В теч.3-х мес. за пределы региона не выезжал.</t>
  </si>
  <si>
    <t>Э002825028186</t>
  </si>
  <si>
    <t>Конфедератов Александр Андреевич</t>
  </si>
  <si>
    <t>пер. Серышевский</t>
  </si>
  <si>
    <t>1 старшая</t>
  </si>
  <si>
    <t xml:space="preserve">Со слов мамы Заболела 07.09.2025г г остро , когда появился насморк, сухой малопродуктивный кашель. С 08.09.2025г повышалась температура тела38,0. Самостоятельно лечились- , парацетамол. , цитовир., бронхипред., ибупрофен. На фоне лечения сохраняется , сухой малопродуктивный , надсадный кашель,повышение температуры тела 38,0 . 09.09..2025 г проведена ренгенограмма легких- полисегментарная пневмония справа. 09.09.2025г - направлен в п/п педиатром ТМО. 
1. Достоверный контакт с больными респираторными инфекциями (ОРВИ, грипп, COVID-19), внебольничными пневмониями (по месту жительства, на работе, на учебе и др.) - в ДОУ дети болеют ОРВИ 
2. Выезд за пределы региона, страны в течение месяца.- отрицает 
3. Сведения о прививках против гриппа и пневмококковой инфекции - Прививки от гриппа нет 
Привита от пневмококковой инфекции (название прививки не знает, поступает без прививочного сертификата) 
4. Дата рентгенологического исследования 09.09.2025г - полисегментарная пневмония справа
5. Результаты лабораторных исследований: ПЦР на микоплазма, хламидия пневмония - отриц  от 10.09.2025 
ИФА крови на микоплазму пневмония - отрицательная, хламидия пневмония - Ig М - положительный от 12.09.2025 . ПЦР на ковид 19- отриц, ПЦР на ОРВИ скрин - отриц от 10.09.2025
Основной: J16.0 - Пневмония, вызванная хламидиями: ( ИФА Ig M +). Внебольничная полисегментарная пневмония справа в S4,S5. ДН 0 ст.
</t>
  </si>
  <si>
    <t>Э002825028185</t>
  </si>
  <si>
    <t>Розанова Наталья Викторовна</t>
  </si>
  <si>
    <t>51 год</t>
  </si>
  <si>
    <t>МУНИЦИПАЛЬНОЕ ОБЩЕОБРАЗОВАТЕЛЬНОЕ АВТОНОМНОЕ УЧРЕЖДЕНИЕ СРЕДНЯЯ ОБЩЕОБРАЗОВАТЕЛЬНАЯ ШКОЛА № 2 ГОРОДА СВОБОДНОГО</t>
  </si>
  <si>
    <t>учитель</t>
  </si>
  <si>
    <t>Работники школ</t>
  </si>
  <si>
    <t xml:space="preserve">За последние 14 дней контакт с инфекционными больными и отрицает. 
За пределы региона , страны в течение месяца не выезжала. 
От гриппа и пневмококковой инфекции не привита.
Считает себя больной с 06.09.25г. , когда появилась общая слабость, кашель без выделения мокроты, боли в грудной клетке во время кашля, общая слабость. Самостоятельно не лечилась. Почувствовала ухудшение. 08.09.2025г обратилась к врачу терапевту. Открыт л/н. Рекомендован Рентгенография ОГК. 
09.09.2025г Рентгенография ОГК- S3 пневмония справа
Жалобы: першение и боль в горле, кашель без мокроты,   боли в  грудной клетке слева при глубоком вдохе, одышка.
09.09.2025г Взят мазок ПЦР из слизистой ротоглотки и носоглотки на ковид - результат отрицательный от 09,09,2025. 
09.09.2025г Взят мазок ПЦР из слизистой ротоглотки и носоглотки на грипп А и Б - результат отрицательный от 09,09,2025
09.09.2025г Взят мазок ПЦР из слизистой ротоглотки и носоглотки на пневмонию  - результат отрицательный от 09,09,2025
 От госпитализации отказалась ( написан отказ).Назначено лечение : р-р Цефтриаксон 2.0 в/в на 20.0 физ р-ра №10, таб. Кларитромицин по 500 мг 2 раза в день №10, таб.Арбидол по 200 мг по 1 таб 4 раза в день №5, таб. Амбраксол по 30 мг по 1 таб 3 раза в день 10дней. Контакты: проживает одна.
</t>
  </si>
  <si>
    <t>ГАУЗ АО ДГКБ</t>
  </si>
  <si>
    <t>Э002825028175</t>
  </si>
  <si>
    <t>Кошельников  Никита Андреевич</t>
  </si>
  <si>
    <t>ГБУЗ АО “Серышевская районная больница”</t>
  </si>
  <si>
    <t>Стануль Елена Владимировна</t>
  </si>
  <si>
    <t>63 года</t>
  </si>
  <si>
    <t>Серышевский район</t>
  </si>
  <si>
    <t>Казанка</t>
  </si>
  <si>
    <t>В анамнезе онмк, малоподвижна, асоциальная семья, не привита, препараты не принимает. Сделан р\г огк, пневмония. Экспресс тест ковид, вирусы отр, пневмококк в моче +</t>
  </si>
  <si>
    <t>Э002825028173</t>
  </si>
  <si>
    <t>ПАСТУШКОВ АЛЕКСЕЙ ВЛАДИМИРОВИЧ</t>
  </si>
  <si>
    <t>Краснофлотская</t>
  </si>
  <si>
    <t>Амурский хлеб</t>
  </si>
  <si>
    <t xml:space="preserve">Достоверный контакт с больными респираторными инфекциями (ОРВИ, грипп КОВИД 19) внебольничными пневмониями по месту жительства  отрицает 
Выезд за пределы региона, страны в течении месяца отрицает. 
От гриппа и пневмококковой инфекции со слов не привита
КТ ОГК от   - выявлена двусторонняя пневмония
жалобы: Кашель со слизистой мокротой, общая слабость
ИФА на микоплазму и хламидии выполнен  , ПЦР на ковид  выполнен  , анализ мокроты на бак посев и чувствительность выполнен 
Диагноз:  Основной: J15.8 - Другие бактериальные пневмонии: Внебольничная двусторонняя полисегментарная пневмония (правого легкого S6, левого легкого S2), средней степени тяжести.
 Сопутствующий: F70 - Умственная отсталость легкой степени: Умственная отсталость легкой степени с указанием на отсутствие или слабую выраженность нарушения поведения
 Осложнение основного: J96.0 - Острая респираторная недостаточность: Дыхательная недостаточность 0-I
</t>
  </si>
  <si>
    <t>Э002825028164</t>
  </si>
  <si>
    <t>Кирпичева Ирина Александровна</t>
  </si>
  <si>
    <t>ГБУЗ АО “Бурейская районная больница”</t>
  </si>
  <si>
    <t>Баранов Антон Артемович</t>
  </si>
  <si>
    <t>10 лет</t>
  </si>
  <si>
    <t>Бурейский район</t>
  </si>
  <si>
    <t>Новобурейский</t>
  </si>
  <si>
    <t>Советская</t>
  </si>
  <si>
    <t>МУНИЦИПАЛЬНОЕ ОБЩЕОБРАЗОВАТЕЛЬНОЕ БЮДЖЕТНОЕ УЧРЕЖДЕНИЕ НОВОБУРЕЙСКАЯ СРЕДНЯЯ ОБЩЕОБРАЗОВАТЕЛЬНАЯ ШКОЛА №3</t>
  </si>
  <si>
    <t>5 а</t>
  </si>
  <si>
    <t xml:space="preserve">диагноз: внебольничная полисегментарная пневмония S1-2, S3, S6 - левое легкое, S4 - справа средней степени тяжести.
ПЦР  тест на ОРВИ, выявлен риновирус от 09.09.2025г, ИХА тест на  грипп и ковид  взят 08.09.2025 - отрицательный.
КТ органов грудной клетки от 08.09. 2025
от гриппа не привит.
Симптомы: сухой кашель, боль в горле, повышение температуры тела до 39, жидкий стул 3 раза.
Контактных 2. мама Баранова Елена Георгиевна 11.02.1989 +7(963)-803-94-43
папа Баранов Артем Анатольевич
За пределы Амурской области  не выезжали
</t>
  </si>
  <si>
    <t>Э002825028161</t>
  </si>
  <si>
    <t>Горина а</t>
  </si>
  <si>
    <t>ЧУЗ "РЖД-Медицина г. Тында" поликлиника №7 на ст. Белогорск</t>
  </si>
  <si>
    <t>Ушаков Михаил Павлович</t>
  </si>
  <si>
    <t>91 год</t>
  </si>
  <si>
    <t>Реактивная</t>
  </si>
  <si>
    <t>Жалобы на повышение темп.до 38, слабость, сухой кашель.ФЛГ от 08.09.25 в/б пневмония справа в средней доле.от гриппа не привит.Бак.посев отрицат.</t>
  </si>
  <si>
    <t>Э002825028160</t>
  </si>
  <si>
    <t>ЗАЙКОВА Наталья Викторовна</t>
  </si>
  <si>
    <t>Больничная</t>
  </si>
  <si>
    <t>32 БОМЖ</t>
  </si>
  <si>
    <t>Чувство нехватки воздуха. Кашель сухой. Ведет асоциальный образ жизни. БОМЖ. Жалобы появились 03.09.2025. доставлена в городскую больницу</t>
  </si>
  <si>
    <t>Э002825028159</t>
  </si>
  <si>
    <t>Старостина Вероника Геннадьевна</t>
  </si>
  <si>
    <t>263</t>
  </si>
  <si>
    <t>ОПНД</t>
  </si>
  <si>
    <t>на сердцебиение,тяжесть в грудной клетке,сухой кашель,заложенность в грудной клетке,слабость потливость,которые беспокоят в течении часа,до смп ничего не принимала. В течении 4х дней катаральные явления без повышения температуры. За пределы области не выезжала Доставлена в городскую больницу</t>
  </si>
  <si>
    <t>Э002825028158</t>
  </si>
  <si>
    <t>Кисель Геогрий Иосифович</t>
  </si>
  <si>
    <t>Текстильная</t>
  </si>
  <si>
    <t>21/3</t>
  </si>
  <si>
    <t>На одышку с затруднением вдоха, кашель а выделением небольшого количества светлой мокроты, озноб. Со слов больного, в течении 3х дней кашель, одышка, температура не измерялась, за медицинской помощью не обращался, сегодня вечером возник озноб. Доставлен в городскую больницу</t>
  </si>
  <si>
    <t>Э002825028146</t>
  </si>
  <si>
    <t>Бызова Людмила Юрьевна</t>
  </si>
  <si>
    <t>Агеева Лидия</t>
  </si>
  <si>
    <t>69 лет</t>
  </si>
  <si>
    <t>237</t>
  </si>
  <si>
    <t>48</t>
  </si>
  <si>
    <t>Колледж сервиса и торговли</t>
  </si>
  <si>
    <t>08.09.25: На рентгенограммах органов грудной клетки в прямой и правой боковой проекциях по легочным полям без очаговых и инфильтративных изменений. Легочный рисунок диффузно усилен,слева в S8 определяется участок инфильтрации легочной ткани. Корни легких не расширены, уплотнены. Контуры диафрагмы четкие и ровные. Плевральные синусы свободны. Средостение расположено обычно. Тень сердца  не расширена. Заключение:Сегментарная пневмония слева. Легкие в пределах возрастных особенностей.</t>
  </si>
  <si>
    <t>Э002825028139</t>
  </si>
  <si>
    <t>Бирюкова Юлия Федоровна</t>
  </si>
  <si>
    <t>Калинина</t>
  </si>
  <si>
    <t>Жалобы на слабость, жар
ПЦР на грипп, НКВИ - отрицательно, ОРВИ - Respiratory syncytial virus РНК положительно
ИФА микоплазма - положительно
Посев мокроты - отрицательно.
КТ-ОГК от 07.08.2025: правосторонняя сегментарная пневмония. 
Состояние удовлетворительное.</t>
  </si>
  <si>
    <t>Э002825028138</t>
  </si>
  <si>
    <t>Дёмина Татьяна Васильевна</t>
  </si>
  <si>
    <t>пер. Колхозный</t>
  </si>
  <si>
    <t>23</t>
  </si>
  <si>
    <t xml:space="preserve">Жалобы на сухой кашель, слабость, снижение аппетита. 
Контакт с инфекционными больными отрицает. 
ИФА микоплазма - отрицательно. 
Мазок из зева отрицательно. 
ПЦР на грипп, НКВИ, ОРВИ - отрицательно. 
КТ-ОГК от 08.08.2025 правосторонняя полисегментарная пневмония. 
Состояние средней степени тяжести. 
</t>
  </si>
  <si>
    <t>Э002825028137</t>
  </si>
  <si>
    <t>Бутковский Александр Кириллович</t>
  </si>
  <si>
    <t>99</t>
  </si>
  <si>
    <t>46</t>
  </si>
  <si>
    <t>АПК Амурский педагогический колледж №4 (Красноармейская 139)</t>
  </si>
  <si>
    <t>преподаватель</t>
  </si>
  <si>
    <t>ГПОАУ СПО АО Амурский педагогический колледж</t>
  </si>
  <si>
    <t>Работники техникумов</t>
  </si>
  <si>
    <t>На кашель с периодическим отхождением коричневатой мокроты, повышение температуры тела до 38.2С максимально
Не привит. 
Контакт с инфекционными больными отрицает. 
ИФА микоплазма - отрицательно. 
ПЦР на грипп, НКВИ, ОРВИ - отрицательно. 
Посев мокроты - отрицательно. 
КТ-ОГК от 07.08.2025 - правосторонняя полисегментарная пневмония. 
Состояние средней степени тяжести.</t>
  </si>
  <si>
    <t>Э002825028135</t>
  </si>
  <si>
    <t>Мороз Анна Фёдоровна</t>
  </si>
  <si>
    <t>Грибское</t>
  </si>
  <si>
    <t>Ожидания</t>
  </si>
  <si>
    <t>-  пенсионер</t>
  </si>
  <si>
    <t xml:space="preserve">Жалобы на повышение температуры тела до 37.1. R ОГК от 02.08.2025 - правосторонняя сегментарная пневмония. 
Не привита. 
Состояние удовлетворительное. 
ИФА микоплазма - положительно. 
ПЦР на грипп, НКВИ, ОРВИ - отрицательно.
</t>
  </si>
  <si>
    <t>Э002825028132</t>
  </si>
  <si>
    <t>ГУТНИК ИВАН АЛЕКСАНДРОВИЧ</t>
  </si>
  <si>
    <t>ФЕДЕРАЛЬНОЕ ГОСУДАРСТВЕННОЕ БЮДЖЕТНОЕ ОБРАЗОВАТЕЛЬНОЕ УЧРЕЖДЕНИЕ ВЫСШЕГО ОБРАЗОВАНИЯ "АМУРСКИЙ ГОСУДАРСТВЕННЫЙ УНИВЕРСИТЕТ"</t>
  </si>
  <si>
    <t>международные отношения</t>
  </si>
  <si>
    <t xml:space="preserve">1. Контакт с инфекционными больными отрицает.
2. За пределы Амурской области не выезжал/а
3. Не привит/а
4. Рентген ОГК 08.09.2025г.
5. Клинически:  кашель с отхождением зеленой мокроты, боль в горле, повышение температуры тела 39.3С,  обильное потоотделение
6. ПЦР на Covid-19, грипп, орви в работе. ИФА микоплазма в работе. Бак посев мокроты в работе.
</t>
  </si>
  <si>
    <t>Э002825028131</t>
  </si>
  <si>
    <t>Эккерт Сергей Викторович</t>
  </si>
  <si>
    <t>Партизанская</t>
  </si>
  <si>
    <t>49</t>
  </si>
  <si>
    <t>работает (грузчик, магазин Аутлет).</t>
  </si>
  <si>
    <t>1. Контакт с инфекционными больными отрицает.
2. За пределы Амурской области не выезжал/а
3. Не привит/а
4. Рентген ОГК 08.09.2025г.
5. Клинически:  першение в горле, кашель с отхождением мокроты желтого цвета, повышение температуры тела до 39С, общая слабость.
6. ПЦР на Covid-19, грипп, орви в работе. ИФА микоплазма в работе. Бак посев мокроты в работе.</t>
  </si>
  <si>
    <t>Э002825028129</t>
  </si>
  <si>
    <t>Буянов Виталий Евгеньевич</t>
  </si>
  <si>
    <t>Брагин Никита</t>
  </si>
  <si>
    <t>24 года</t>
  </si>
  <si>
    <t>Пушкина</t>
  </si>
  <si>
    <t>КЦВ</t>
  </si>
  <si>
    <t>08.09.2025 12:41 - Рентгенография флюорография легких [7003320]:
Описание: На рентгенограммах органов грудной клетки в прямой и правой боковой проекциях по легочным полям слева без очаговых и инфильтративных изменений. Справа в S8 определяется участок инфильтрации легочной ткани. Корни легких не расширены. Контуры диафрагмы четкие и ровные. Плевральные синусы свободны. Средостение расположено обычно. Тень сердца не расширена.
Заключение: Заключение: Сегментарная пневмония справа.</t>
  </si>
  <si>
    <t>Э002825028126</t>
  </si>
  <si>
    <t>Пось Анна Романовна</t>
  </si>
  <si>
    <t>Студенческая</t>
  </si>
  <si>
    <t>ИП</t>
  </si>
  <si>
    <t>Индивидуальные предприниматели</t>
  </si>
  <si>
    <t>острая внебольничная двухсторонняя полисегментарная пневмония( S3 правого легкого, S6,8,9,10 левого легкого в стадии инфильтрации). Жалобы на постоянный кашель с  легкоотделяемой слизистой мокротой, постоянную заложенность носа, , общая слабость, температура с 29.08 повышалось до 40. КТ оГК от 08.09. в Медлайн Премьер</t>
  </si>
  <si>
    <t>Э002825028105</t>
  </si>
  <si>
    <t>Борискова Валентина Николаевна</t>
  </si>
  <si>
    <t>Воронцова София Александровна</t>
  </si>
  <si>
    <t>мкр. 2-й</t>
  </si>
  <si>
    <t>МУНИЦИПАЛЬНОЕ АВТОНОМНОЕ ДОШКОЛЬНОЕ ОБРАЗОВАТЕЛЬНОЕ УЧРЕЖДЕНИЕ "ДЕТСКИЙ САД № 6 ГОРОДА ШИМАНОВСКА"</t>
  </si>
  <si>
    <t>2 подготовительная</t>
  </si>
  <si>
    <t>Жалобы: кашель влажный, непродуктивный, повышение температуры до 38,2 -2 дня , слабость, снижение аппетита,
Анамнез заболевания: Со слов мамы , болеет в течение 10 дней , когда появились  редкий кашель, насморк  ,лечились амбулаторно сами  ( м-ра от кашля ,) продолжали ходить в дет. сад ,с 05.09 кашель усилился , присоединилась температура тела , сегодня обратились к уч. вр. , сделан рентген ОГК- признаки очаговой пневмонии в верхней доле S1-2 правого легкого ,  уч. врач направил в отделение.От гриппа не привита.Сделан тест на ковид,грипп А и В методом ИХА-отриц.08.09.взят мазок на бак посев.Отправка в АОДКБ 11.09.Отобрана кровь на микоплазму и хламидиоз в работе</t>
  </si>
  <si>
    <t>Э002825028103</t>
  </si>
  <si>
    <t>Глонина Ю. А.</t>
  </si>
  <si>
    <t>Филиппова Карина Михайловна</t>
  </si>
  <si>
    <t>9 лет</t>
  </si>
  <si>
    <t>Селемджинский район</t>
  </si>
  <si>
    <t>Февральск</t>
  </si>
  <si>
    <t>Дзержинского</t>
  </si>
  <si>
    <t>4 А</t>
  </si>
  <si>
    <t>МУНИЦИПАЛЬНОЕ БЮДЖЕТНОЕ ОБЩЕОБРАЗОВАТЕЛЬНОЕ УЧРЕЖДЕНИЕ "ФЕВРАЛЬСКАЯ СРЕДНЯЯ ОБЩЕОБРАЗОВАТЕЛЬНАЯ ШКОЛА"</t>
  </si>
  <si>
    <t>4А</t>
  </si>
  <si>
    <t>Температура 38.5, сухой кашель, привита грипп - 30.08.2024, пневмококк - 14.03.2017.</t>
  </si>
  <si>
    <t>Э002825028089</t>
  </si>
  <si>
    <t>Соломкина Амалия Александровна</t>
  </si>
  <si>
    <t>11 лет</t>
  </si>
  <si>
    <t>68</t>
  </si>
  <si>
    <t>МУНИЦИПАЛЬНОЕ АВТОНОМНОЕ ОБЩЕОБРАЗОВАТЕЛЬНОЕ УЧРЕЖДЕНИЕ "ШКОЛА № 13 ГОРОДА БЛАГОВЕЩЕНСКА"</t>
  </si>
  <si>
    <t>5Е</t>
  </si>
  <si>
    <t>Ноженкова</t>
  </si>
  <si>
    <t xml:space="preserve">Со слов мамы Заболела 03.09. .2025г г остро , когда повышалась температура тела 38-38,9, появился насморк, сухой малопродуктивный кашель. Лечились амбулаторно- солодка, ингаверин, ибупрофен. с 07.09 амоксиклав. На фоне лечения сохраняется , сухой малопродуктивный , надсадный кашель,повышение температуры тела 38,2 . 08.09.2025 г проведена ренгенограмма легких- очаговая пневмония слева. 08.09.2025г - направлена в п/п педиатром ТМО. 
1. Достоверный контакт с больными респираторными инфекциями (ОРВИ, грипп, COVID-19), внебольничными пневмониями (по месту жительства, на работе, на учебе и др.) - у мамы с 03.09- ОРВИ 
2. Выезд за пределы региона, страны в течение месяца.- отрицает 
3. Сведения о прививках против гриппа и пневмококковой инфекции - Прививки от гриппа нет 
Привита от пневмококковой инфекции (название прививки не знает, поступает без прививочного сертификата) 
4. Дата рентгенологического исследования 08.09 .2025г - очаговая пневмония слева. 
5. Результаты лабораторных исследований (дата, результат этиологической расшифровки) 
ПЦР исследование мазка из зева на ОРВИ-скрин, грипп от 09.09.25: отриц
ПЦР исследование мазка из носоглотки на COVID-19 от 09.09.25: отриц
ПЦР исследование мазка из задней стенки глотки от 09.09.25: обнаружена ДНК Mycoplasma pneumoniae 
Диагноз: Основной: J15.7 - Пневмония, вызванная Mycoplasma pneumoniae: Внебольничная левосторонняя очаговая пневмония, нетяжелое течение, ДН 0 ст. 
</t>
  </si>
  <si>
    <t>Э002825028088</t>
  </si>
  <si>
    <t>Павленко Владислав Михайлович</t>
  </si>
  <si>
    <t>8 лет</t>
  </si>
  <si>
    <t>МУНИЦИПАЛЬНОЕ ОБЩЕОБРАЗОВАТЕЛЬНОЕ АВТОНОМНОЕ УЧРЕЖДЕНИЕ "СРЕДНЯЯ ОБЩЕОБРАЗОВАТЕЛЬНАЯ ШКОЛА № 3 Г.ШИМАНОВСКА"</t>
  </si>
  <si>
    <t>Жалобы: кашель влажный, непродуктивный , повышение температуры до 38,0-3 дня , слабость, снижение аппетита,  одышка  в покое , усиливается  при физической нагрузке .
Анамнез заболевания: Со слов мамы , болеет в течение 6 дней , когда  после переохлаждения появились  редкий сухой кашель по ночам ,с 05.09 присоединилась температура тела , с 06.09 одышка при физической нагрузке , лечились амбулаторно сами ( ибуклин, ингаляции с берадуалом ,м-ра от кашля ) улучшения от амбулаторного лечения нет,сегодня обратились к уч. вр. сделан рентген ОГК- признаки сегментарной S7 н/долевой правосторонней пневмонии . уч. врач направил в отделение.От гриппа не привит.Сделан тест методом ИХА на ковид,грипп А и В отриц.08.09.взят мазок на бак.посев на микрофлору.Дата отправки 11.09.2025 в АОДКБ.Отобрана кровь 08.09. на микоплазму и хламидиоз в работе.В контакте с больными респир.инфекциями не был.Выезд за пределы региона отриц.</t>
  </si>
  <si>
    <t>Э002825028083</t>
  </si>
  <si>
    <t>Кузьмин Юрий Степанович</t>
  </si>
  <si>
    <t>ООО Албынский рудник</t>
  </si>
  <si>
    <t>Контакт с больными ОРИ, гриппом, COVID-19 отрицает. За пределы АО не выезжал. Вакцинации от пневмонии и гриппа нет. Диагноз подтвержден РТГН 08.09.25г. Повышение температуры тела до 39,5С, слабость, кашель. ИХА грипп/ковид от 08.09.25 отриц. Взяты анализы на микроб иссл 08.09.25.</t>
  </si>
  <si>
    <t>Э002825028076</t>
  </si>
  <si>
    <t>Мусалимова Надежда Сергеевна</t>
  </si>
  <si>
    <t>ГБУЗ АО “Завитинская районная больница”</t>
  </si>
  <si>
    <t>Оноприенко Илья Александрович</t>
  </si>
  <si>
    <t>123</t>
  </si>
  <si>
    <t>МУНИЦИПАЛЬНОЕ БЮДЖЕТНОЕ ОБЩЕОБРАЗОВАТЕЛЬНОЕ УЧРЕЖДЕНИЕ-СРЕДНЯЯ ОБЩЕОБРАЗОВАТЕЛЬНАЯ ШКОЛА №1 Г.ЗАВИТИНСКА АМУРСКОЙ ОБЛАСТИ</t>
  </si>
  <si>
    <t>4Б</t>
  </si>
  <si>
    <t>жалобы на кашель сухо- влажный приступообразный подъём температуры до 38.0 в течении 3х дней до обращения к врачу лечились самостоятельно  фгл от 08.09.2025 правосторонняя пневмония от гриппа не привит за пределы рф не выезжал контактных в семье 3 человека. взят мазок на ИХА на ковид-19,грипп А.В , РСВ , Аденовирус от 08.09.2025 отрицательный. Взят анализ ПЦР на ковид 19 от 08.09.25г/
мазок из зева на м/ф, ч/а стрептококкус пневмония 10/5, мазок на микоплазму отрицательный. ПЦР ковид -19 отрицательный</t>
  </si>
  <si>
    <t>Э002825028068</t>
  </si>
  <si>
    <t>Жукова Елена Генадьевна</t>
  </si>
  <si>
    <t>Контемирова Лилия Николаевна</t>
  </si>
  <si>
    <t>Признаки ОРВИ с 02.09.25 : сухой кашель , слабость , Т. тела до 38,5 С . Лечилась самостоятельно . Без динамики . 06.09.25 была доставлена СМП в отделение . Сделан КТ ОГК - правосторонняя полисегментарная пневмония . Не привита . Сопут. заболевание смешанная астма . За пределы области не выезжала . Контакт с вирусными  больными отрицает . Анализ на МКФ в работе . МКФ от 10.09.25 - Str. pneumoniae 10(-5)</t>
  </si>
  <si>
    <t>Э002825028063</t>
  </si>
  <si>
    <t>Гармаев Эрдэм Доржиевич</t>
  </si>
  <si>
    <t>ЧУЗ «Поликлиника РЖД-Медицина» пгт. Магдагачи"</t>
  </si>
  <si>
    <t>Воронков Георгий Витальевич</t>
  </si>
  <si>
    <t>Магдагачинский район</t>
  </si>
  <si>
    <t>Магдагачи</t>
  </si>
  <si>
    <t>ТЧ-9, машинист</t>
  </si>
  <si>
    <t>ГБУЗ АО “Магдагачинская районная больница”</t>
  </si>
  <si>
    <t>Клиника: t, насморк, кашель с мокротой. R-графия от 08.09.2025 г. признаки правосторонней пневмонии нижних отделов. 
От гриппа и пневмококковой инфекции не привит.</t>
  </si>
  <si>
    <t>Э002825028061</t>
  </si>
  <si>
    <t>Ларин Владимир Юрьевич</t>
  </si>
  <si>
    <t>11</t>
  </si>
  <si>
    <t>Жалобы: боль в горле, повышенная температура (37,6 С). R-графия от 08.09.25 г. признаки правосторонней пневмонии. 
От гриппа и пневмококковой инфекции не привит.</t>
  </si>
  <si>
    <t>Э002825028051</t>
  </si>
  <si>
    <t>Ризен Мирослава Александровна</t>
  </si>
  <si>
    <t>Забурхановская</t>
  </si>
  <si>
    <t>93/1</t>
  </si>
  <si>
    <t>Гимназия №25 (2корпус) ул. Дьяченко 4</t>
  </si>
  <si>
    <t>2Д</t>
  </si>
  <si>
    <t>Егорова</t>
  </si>
  <si>
    <t>Э002825028047</t>
  </si>
  <si>
    <t>Милькова Валерия Александровна</t>
  </si>
  <si>
    <t>приехала из Приморского края 28.08.25.В контакте с больными ОРВИ не находилась.От гриппа не привита.Мазок ИХА Грипп А В Ковид-отриц.ПЦР взят.На рентгене Внебольничная пневмония справа S 2.3.Госпитализация в БГКБ.</t>
  </si>
  <si>
    <t>Э002825028044</t>
  </si>
  <si>
    <t>Каньшин Виктор Владимирович</t>
  </si>
  <si>
    <t>12/2</t>
  </si>
  <si>
    <t>Выезжал в Приморский край вернулся 28.08.25.В контакте с больными ОРВИ не находился. От грипп не привит.Мазок ИХА ГРипп А В Ковид Отриц. ПЦР взят.НА ФЛГ Внебольничная пневмония S3 слева..Работает ИП. Не госпитализирован направлен на амбулаторное лечение.</t>
  </si>
  <si>
    <t>Э002825028041</t>
  </si>
  <si>
    <t>Гутник Авн Александрович</t>
  </si>
  <si>
    <t>26/2</t>
  </si>
  <si>
    <t>Речной порт Номинал</t>
  </si>
  <si>
    <t>За 14 дней за пределы области не выезжал.В контакте с больными ОРВИ не находился.От гриппа не привит.Мазок ИХА ГиппА В Ковид отриц.ПЦР взят. ФЛГ ОГК-Внебольничная пневмония справа S5,8.Госпитализация в БГКБ</t>
  </si>
  <si>
    <t>Э002825028032</t>
  </si>
  <si>
    <t>Краевская Наталья Викторовна</t>
  </si>
  <si>
    <t>Терешова София Михайловна</t>
  </si>
  <si>
    <t>193</t>
  </si>
  <si>
    <t>97</t>
  </si>
  <si>
    <t>10В</t>
  </si>
  <si>
    <t xml:space="preserve">госпитализированна ГАУЗ АО АОИБ, жалобы кашель влажный.
на гр органов грудной клетки пневмония очаговая справа от 8.09.25 . За пределы Амурской области не выезжала
превенар не привита, грипп отказ.достоверный контакт с больными ОРВИ не установлен. ИХТ грип ,ковид отрицательно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</si>
</sst>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\ h:mm"/>
    <numFmt numFmtId="165" formatCode="dd\.mm\.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/>
    <xf numFmtId="0" fontId="9" fillId="0" borderId="0" applyNumberFormat="0" applyFill="0" applyAlignment="0" applyProtection="0"/>
  </cellStyleXfs>
  <cellXfs count="63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0" xfId="1" applyFont="1"/>
    <xf numFmtId="0" fontId="2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0" xfId="1" applyFont="1" applyAlignment="1">
      <alignment horizontal="center"/>
    </xf>
    <xf numFmtId="0" fontId="0" fillId="0" borderId="0" xfId="1" applyFont="1" applyAlignment="1"/>
    <xf numFmtId="0" fontId="2" fillId="0" borderId="10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/>
    </xf>
    <xf numFmtId="0" fontId="0" fillId="2" borderId="4" xfId="1" applyFont="1" applyFill="1" applyBorder="1" applyAlignment="1">
      <alignment horizontal="center"/>
    </xf>
    <xf numFmtId="0" fontId="0" fillId="2" borderId="5" xfId="1" applyFont="1" applyFill="1" applyBorder="1" applyAlignment="1">
      <alignment horizontal="center"/>
    </xf>
    <xf numFmtId="0" fontId="4" fillId="0" borderId="14" xfId="1" applyFont="1" applyBorder="1" applyAlignment="1">
      <alignment horizontal="center" vertical="center" textRotation="90" wrapText="1"/>
    </xf>
    <xf numFmtId="0" fontId="2" fillId="0" borderId="15" xfId="1" applyFont="1" applyBorder="1" applyAlignment="1">
      <alignment horizontal="center" vertical="center" wrapText="1"/>
    </xf>
    <xf numFmtId="0" fontId="0" fillId="0" borderId="3" xfId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0" fontId="0" fillId="0" borderId="3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0" fillId="0" borderId="3" xfId="1" applyNumberFormat="1" applyFont="1" applyFill="1" applyBorder="1" applyAlignment="1">
      <alignment horizontal="center" vertical="center"/>
    </xf>
    <xf numFmtId="0" fontId="0" fillId="2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/>
    </xf>
    <xf numFmtId="14" fontId="0" fillId="0" borderId="0" xfId="1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0" fillId="0" borderId="7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vertical="center" wrapText="1"/>
    </xf>
    <xf numFmtId="0" fontId="1" fillId="0" borderId="8" xfId="1" applyFont="1" applyBorder="1" applyAlignment="1">
      <alignment vertical="center" wrapText="1"/>
    </xf>
    <xf numFmtId="0" fontId="2" fillId="0" borderId="12" xfId="1" applyFont="1" applyBorder="1" applyAlignment="1">
      <alignment vertical="center" wrapText="1"/>
    </xf>
    <xf numFmtId="0" fontId="2" fillId="0" borderId="11" xfId="1" applyFont="1" applyBorder="1" applyAlignment="1">
      <alignment vertical="center" wrapText="1"/>
    </xf>
    <xf numFmtId="0" fontId="2" fillId="0" borderId="9" xfId="1" applyFont="1" applyBorder="1" applyAlignment="1">
      <alignment vertical="center" wrapText="1"/>
    </xf>
    <xf numFmtId="0" fontId="0" fillId="0" borderId="9" xfId="1" applyFont="1" applyBorder="1" applyAlignment="1">
      <alignment vertical="center" wrapText="1"/>
    </xf>
    <xf numFmtId="0" fontId="0" fillId="3" borderId="3" xfId="1" applyFont="1" applyFill="1" applyBorder="1" applyAlignment="1">
      <alignment horizontal="center" vertical="center"/>
    </xf>
    <xf numFmtId="0" fontId="0" fillId="3" borderId="3" xfId="1" applyNumberFormat="1" applyFont="1" applyFill="1" applyBorder="1" applyAlignment="1">
      <alignment horizontal="center" vertical="center"/>
    </xf>
    <xf numFmtId="0" fontId="4" fillId="0" borderId="19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 wrapText="1"/>
    </xf>
    <xf numFmtId="0" fontId="8" fillId="2" borderId="21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5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3" xfId="1" applyFont="1" applyFill="1" applyBorder="1" applyAlignment="1">
      <alignment horizontal="center" vertical="center" wrapText="1"/>
    </xf>
  </cellXfs>
  <cellStyles count="2">
    <cellStyle name="Normal" xfId="1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8"/>
  <sheetViews>
    <sheetView tabSelected="1" view="pageBreakPreview" topLeftCell="A86" zoomScale="82" zoomScaleNormal="30" zoomScaleSheetLayoutView="82" zoomScalePageLayoutView="80" workbookViewId="0">
      <selection activeCell="J4" sqref="J4:J128"/>
    </sheetView>
  </sheetViews>
  <sheetFormatPr defaultColWidth="8.85546875" defaultRowHeight="15" x14ac:dyDescent="0.25"/>
  <cols>
    <col min="1" max="1" width="12.85546875" bestFit="1" customWidth="1"/>
    <col min="2" max="2" width="16.42578125" customWidth="1"/>
    <col min="3" max="3" width="34.42578125" customWidth="1"/>
    <col min="4" max="4" width="31.42578125" customWidth="1"/>
    <col min="5" max="5" width="38.5703125" customWidth="1"/>
    <col min="6" max="6" width="37.42578125" customWidth="1"/>
    <col min="7" max="7" width="11.28515625" style="6" customWidth="1"/>
    <col min="8" max="8" width="10.7109375" style="61" customWidth="1"/>
    <col min="9" max="9" width="21.140625" hidden="1" customWidth="1"/>
    <col min="10" max="10" width="22.7109375" customWidth="1"/>
    <col min="11" max="11" width="20" hidden="1" customWidth="1"/>
    <col min="12" max="12" width="24.7109375" hidden="1" customWidth="1"/>
    <col min="13" max="13" width="11.140625" hidden="1" customWidth="1"/>
    <col min="14" max="14" width="7" hidden="1" customWidth="1"/>
    <col min="15" max="15" width="59.140625" style="3" hidden="1" customWidth="1"/>
    <col min="16" max="16" width="29" hidden="1" customWidth="1"/>
    <col min="17" max="17" width="10.7109375" hidden="1" customWidth="1"/>
    <col min="18" max="18" width="11.42578125" hidden="1" customWidth="1"/>
    <col min="19" max="19" width="38" style="3" customWidth="1"/>
    <col min="20" max="20" width="23.140625" style="3" customWidth="1"/>
    <col min="21" max="21" width="10" hidden="1" customWidth="1"/>
    <col min="22" max="22" width="11.28515625" style="6" hidden="1" customWidth="1"/>
    <col min="23" max="23" width="23.7109375" customWidth="1"/>
    <col min="24" max="24" width="10" style="7" hidden="1" customWidth="1"/>
    <col min="25" max="25" width="10.42578125" style="6" hidden="1" customWidth="1"/>
    <col min="26" max="26" width="19.28515625" customWidth="1"/>
    <col min="27" max="29" width="19.28515625" style="3" hidden="1" customWidth="1"/>
    <col min="30" max="30" width="11.42578125" style="6" customWidth="1"/>
    <col min="31" max="31" width="49.85546875" hidden="1" customWidth="1"/>
    <col min="32" max="32" width="11" style="6" hidden="1" customWidth="1"/>
    <col min="33" max="33" width="16.140625" hidden="1" customWidth="1"/>
    <col min="34" max="34" width="16.140625" style="3" hidden="1" customWidth="1"/>
    <col min="35" max="35" width="14" hidden="1" customWidth="1"/>
    <col min="36" max="36" width="38.42578125" style="3" hidden="1" customWidth="1"/>
    <col min="37" max="37" width="63.42578125" customWidth="1"/>
    <col min="38" max="39" width="15.42578125" style="3" hidden="1" customWidth="1"/>
  </cols>
  <sheetData>
    <row r="1" spans="1:39" ht="39.75" customHeight="1" thickBot="1" x14ac:dyDescent="0.3">
      <c r="A1" s="31" t="s">
        <v>16</v>
      </c>
      <c r="B1" s="32"/>
      <c r="C1" s="32"/>
      <c r="D1" s="32"/>
      <c r="E1" s="52" t="s">
        <v>17</v>
      </c>
      <c r="F1" s="53"/>
      <c r="G1" s="53"/>
      <c r="H1" s="50"/>
      <c r="I1" s="53"/>
      <c r="J1" s="54"/>
      <c r="K1" s="30"/>
      <c r="L1" s="30"/>
      <c r="M1" s="30"/>
      <c r="N1" s="30"/>
      <c r="O1" s="49" t="s">
        <v>18</v>
      </c>
      <c r="P1" s="50"/>
      <c r="Q1" s="50"/>
      <c r="R1" s="50"/>
      <c r="S1" s="51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24"/>
      <c r="AM1" s="24"/>
    </row>
    <row r="2" spans="1:39" ht="51" customHeight="1" x14ac:dyDescent="0.25">
      <c r="A2" s="14" t="s">
        <v>0</v>
      </c>
      <c r="B2" s="33" t="s">
        <v>1</v>
      </c>
      <c r="C2" s="34"/>
      <c r="D2" s="34"/>
      <c r="E2" s="15" t="s">
        <v>2</v>
      </c>
      <c r="F2" s="15" t="s">
        <v>3</v>
      </c>
      <c r="G2" s="47" t="s">
        <v>4</v>
      </c>
      <c r="H2" s="48"/>
      <c r="I2" s="58" t="s">
        <v>5</v>
      </c>
      <c r="J2" s="59"/>
      <c r="K2" s="59"/>
      <c r="L2" s="59"/>
      <c r="M2" s="59"/>
      <c r="N2" s="59"/>
      <c r="O2" s="60"/>
      <c r="P2" s="55" t="s">
        <v>6</v>
      </c>
      <c r="Q2" s="56"/>
      <c r="R2" s="56"/>
      <c r="S2" s="56"/>
      <c r="T2" s="56"/>
      <c r="U2" s="57"/>
      <c r="V2" s="4" t="s">
        <v>7</v>
      </c>
      <c r="W2" s="38" t="s">
        <v>8</v>
      </c>
      <c r="X2" s="37"/>
      <c r="Y2" s="38" t="s">
        <v>9</v>
      </c>
      <c r="Z2" s="37"/>
      <c r="AA2" s="22"/>
      <c r="AB2" s="22"/>
      <c r="AC2" s="22"/>
      <c r="AD2" s="5" t="s">
        <v>10</v>
      </c>
      <c r="AE2" s="38" t="s">
        <v>11</v>
      </c>
      <c r="AF2" s="37"/>
      <c r="AG2" s="2" t="s">
        <v>12</v>
      </c>
      <c r="AH2" s="35" t="s">
        <v>13</v>
      </c>
      <c r="AI2" s="36"/>
      <c r="AJ2" s="9" t="s">
        <v>15</v>
      </c>
      <c r="AK2" s="1" t="s">
        <v>14</v>
      </c>
      <c r="AL2" s="25" t="s">
        <v>19</v>
      </c>
      <c r="AM2" s="25" t="s">
        <v>20</v>
      </c>
    </row>
    <row r="3" spans="1:39" x14ac:dyDescent="0.25">
      <c r="A3" s="10">
        <v>1</v>
      </c>
      <c r="B3" s="39">
        <v>2</v>
      </c>
      <c r="C3" s="40"/>
      <c r="D3" s="40"/>
      <c r="E3" s="28">
        <v>3</v>
      </c>
      <c r="F3" s="28">
        <v>4</v>
      </c>
      <c r="G3" s="39">
        <v>5</v>
      </c>
      <c r="H3" s="40"/>
      <c r="I3" s="41">
        <v>6</v>
      </c>
      <c r="J3" s="42"/>
      <c r="K3" s="42"/>
      <c r="L3" s="42"/>
      <c r="M3" s="42"/>
      <c r="N3" s="42"/>
      <c r="O3" s="43"/>
      <c r="P3" s="39">
        <v>7</v>
      </c>
      <c r="Q3" s="40"/>
      <c r="R3" s="40"/>
      <c r="S3" s="40"/>
      <c r="T3" s="40"/>
      <c r="U3" s="40"/>
      <c r="V3" s="28">
        <v>8</v>
      </c>
      <c r="W3" s="39">
        <v>9</v>
      </c>
      <c r="X3" s="40"/>
      <c r="Y3" s="39">
        <v>10</v>
      </c>
      <c r="Z3" s="40"/>
      <c r="AA3" s="29"/>
      <c r="AB3" s="29"/>
      <c r="AC3" s="29"/>
      <c r="AD3" s="28">
        <v>11</v>
      </c>
      <c r="AE3" s="39">
        <v>12</v>
      </c>
      <c r="AF3" s="40"/>
      <c r="AG3" s="28">
        <v>13</v>
      </c>
      <c r="AH3" s="41">
        <v>14</v>
      </c>
      <c r="AI3" s="44"/>
      <c r="AJ3" s="11">
        <v>15</v>
      </c>
      <c r="AK3" s="8">
        <v>16</v>
      </c>
      <c r="AL3" s="25"/>
      <c r="AM3" s="25"/>
    </row>
    <row r="4" spans="1:39" s="21" customFormat="1" ht="15" customHeight="1" x14ac:dyDescent="0.25">
      <c r="A4" s="16" t="s">
        <v>21</v>
      </c>
      <c r="B4" s="17">
        <v>45914.9171047454</v>
      </c>
      <c r="C4" s="16" t="s">
        <v>22</v>
      </c>
      <c r="D4" s="16" t="s">
        <v>23</v>
      </c>
      <c r="E4" s="45" t="s">
        <v>24</v>
      </c>
      <c r="F4" s="18" t="s">
        <v>25</v>
      </c>
      <c r="G4" s="19">
        <v>24711</v>
      </c>
      <c r="H4" s="45" t="s">
        <v>26</v>
      </c>
      <c r="I4" s="16" t="s">
        <v>27</v>
      </c>
      <c r="J4" s="16" t="s">
        <v>28</v>
      </c>
      <c r="K4" s="16" t="s">
        <v>28</v>
      </c>
      <c r="L4" s="16" t="s">
        <v>29</v>
      </c>
      <c r="M4" s="16" t="s">
        <v>30</v>
      </c>
      <c r="N4" s="16" t="s">
        <v>31</v>
      </c>
      <c r="O4" s="16" t="str">
        <f t="shared" ref="O4:O34" si="0">CONCATENATE(K4,", ",L4,","," д. ",M4,IF(ISBLANK(N4),"",CONCATENATE(", кв. ",N4)))</f>
        <v>Благовещенск, пер. Строителей, д. 79/3, кв. 17</v>
      </c>
      <c r="P4" s="16"/>
      <c r="Q4" s="16"/>
      <c r="R4" s="16" t="s">
        <v>32</v>
      </c>
      <c r="S4" s="45" t="str">
        <f t="shared" ref="S4" si="1">CONCATENATE(P4,IF(ISBLANK(P4),"",IF(AND(ISBLANK(Q4),ISBLANK(R4)),"",", ")),Q4, IF(ISBLANK(Q4),"",", "),R4)</f>
        <v>Азия плюс</v>
      </c>
      <c r="T4" s="16" t="s">
        <v>33</v>
      </c>
      <c r="U4" s="19"/>
      <c r="V4" s="19">
        <v>45905</v>
      </c>
      <c r="W4" s="16" t="s">
        <v>34</v>
      </c>
      <c r="X4" s="19">
        <v>45914</v>
      </c>
      <c r="Y4" s="19">
        <v>45914</v>
      </c>
      <c r="Z4" s="46" t="str">
        <f>IF(ISBLANK(AA4), CONCATENATE(AB4," ", AC4), AA4)</f>
        <v>ГАУЗ АО БГКБ</v>
      </c>
      <c r="AA4" s="16" t="s">
        <v>24</v>
      </c>
      <c r="AB4" s="16" t="s">
        <v>36</v>
      </c>
      <c r="AC4" s="16"/>
      <c r="AD4" s="19">
        <v>45914</v>
      </c>
      <c r="AE4" s="16"/>
      <c r="AF4" s="19"/>
      <c r="AG4" s="23"/>
      <c r="AH4" s="19"/>
      <c r="AI4" s="16"/>
      <c r="AJ4" s="20"/>
      <c r="AK4" s="16" t="s">
        <v>35</v>
      </c>
      <c r="AL4" s="27"/>
      <c r="AM4" s="26"/>
    </row>
    <row r="5" spans="1:39" s="21" customFormat="1" ht="15" customHeight="1" x14ac:dyDescent="0.25">
      <c r="A5" s="16" t="s">
        <v>44</v>
      </c>
      <c r="B5" s="17">
        <v>45914.616837534697</v>
      </c>
      <c r="C5" s="16" t="s">
        <v>45</v>
      </c>
      <c r="D5" s="16" t="s">
        <v>46</v>
      </c>
      <c r="E5" s="16" t="s">
        <v>47</v>
      </c>
      <c r="F5" s="18" t="s">
        <v>48</v>
      </c>
      <c r="G5" s="19">
        <v>33092</v>
      </c>
      <c r="H5" s="45" t="s">
        <v>49</v>
      </c>
      <c r="I5" s="16" t="s">
        <v>27</v>
      </c>
      <c r="J5" s="45" t="s">
        <v>50</v>
      </c>
      <c r="K5" s="16" t="s">
        <v>51</v>
      </c>
      <c r="L5" s="16" t="s">
        <v>52</v>
      </c>
      <c r="M5" s="16" t="s">
        <v>41</v>
      </c>
      <c r="N5" s="16" t="s">
        <v>31</v>
      </c>
      <c r="O5" s="16" t="str">
        <f t="shared" si="0"/>
        <v>Юхта-3, тер. ВВПС, д. 2, кв. 17</v>
      </c>
      <c r="P5" s="16"/>
      <c r="Q5" s="16"/>
      <c r="R5" s="16" t="s">
        <v>53</v>
      </c>
      <c r="S5" s="16" t="str">
        <f t="shared" ref="S5:S34" si="2">CONCATENATE(P5,IF(ISBLANK(P5),"",IF(AND(ISBLANK(Q5),ISBLANK(R5)),"",", ")),Q5,IF(ISBLANK(Q5),"",", "),R5)</f>
        <v>р.строй</v>
      </c>
      <c r="T5" s="16" t="s">
        <v>33</v>
      </c>
      <c r="U5" s="19">
        <v>45912</v>
      </c>
      <c r="V5" s="19">
        <v>45909</v>
      </c>
      <c r="W5" s="16" t="s">
        <v>42</v>
      </c>
      <c r="X5" s="19">
        <v>45914</v>
      </c>
      <c r="Y5" s="19">
        <v>45913</v>
      </c>
      <c r="Z5" s="23" t="str">
        <f t="shared" ref="Z5:Z34" si="3">IF(ISBLANK(AA5),CONCATENATE(AB5," ",AC5),AA5)</f>
        <v>ГБУЗ АО “Свободненская межрайонная больница”</v>
      </c>
      <c r="AA5" s="16" t="s">
        <v>47</v>
      </c>
      <c r="AB5" s="16" t="s">
        <v>36</v>
      </c>
      <c r="AC5" s="16"/>
      <c r="AD5" s="19">
        <v>45913</v>
      </c>
      <c r="AE5" s="16"/>
      <c r="AF5" s="19"/>
      <c r="AG5" s="23"/>
      <c r="AH5" s="19"/>
      <c r="AI5" s="16"/>
      <c r="AJ5" s="20"/>
      <c r="AK5" s="16" t="s">
        <v>54</v>
      </c>
      <c r="AL5" s="27"/>
      <c r="AM5" s="26"/>
    </row>
    <row r="6" spans="1:39" s="21" customFormat="1" ht="15" customHeight="1" x14ac:dyDescent="0.25">
      <c r="A6" s="16" t="s">
        <v>55</v>
      </c>
      <c r="B6" s="17">
        <v>45914.614269444399</v>
      </c>
      <c r="C6" s="16" t="s">
        <v>45</v>
      </c>
      <c r="D6" s="16" t="s">
        <v>46</v>
      </c>
      <c r="E6" s="16" t="s">
        <v>47</v>
      </c>
      <c r="F6" s="18" t="s">
        <v>56</v>
      </c>
      <c r="G6" s="19">
        <v>34638</v>
      </c>
      <c r="H6" s="45" t="s">
        <v>57</v>
      </c>
      <c r="I6" s="16" t="s">
        <v>27</v>
      </c>
      <c r="J6" s="45" t="s">
        <v>50</v>
      </c>
      <c r="K6" s="16" t="s">
        <v>51</v>
      </c>
      <c r="L6" s="16" t="s">
        <v>52</v>
      </c>
      <c r="M6" s="16" t="s">
        <v>58</v>
      </c>
      <c r="N6" s="16" t="s">
        <v>59</v>
      </c>
      <c r="O6" s="16" t="str">
        <f t="shared" si="0"/>
        <v>Юхта-3, тер. ВВПС, д. блок5, кв. 222</v>
      </c>
      <c r="P6" s="16"/>
      <c r="Q6" s="16"/>
      <c r="R6" s="16" t="s">
        <v>60</v>
      </c>
      <c r="S6" s="16" t="str">
        <f t="shared" si="2"/>
        <v>Ямата, мастер</v>
      </c>
      <c r="T6" s="16" t="s">
        <v>33</v>
      </c>
      <c r="U6" s="19">
        <v>45909</v>
      </c>
      <c r="V6" s="19">
        <v>45909</v>
      </c>
      <c r="W6" s="16" t="s">
        <v>42</v>
      </c>
      <c r="X6" s="19">
        <v>45914</v>
      </c>
      <c r="Y6" s="19">
        <v>45913</v>
      </c>
      <c r="Z6" s="23" t="str">
        <f t="shared" si="3"/>
        <v>ГБУЗ АО “Свободненская межрайонная больница”</v>
      </c>
      <c r="AA6" s="16" t="s">
        <v>47</v>
      </c>
      <c r="AB6" s="16" t="s">
        <v>36</v>
      </c>
      <c r="AC6" s="16"/>
      <c r="AD6" s="19">
        <v>45913</v>
      </c>
      <c r="AE6" s="16"/>
      <c r="AF6" s="19"/>
      <c r="AG6" s="23"/>
      <c r="AH6" s="19"/>
      <c r="AI6" s="16"/>
      <c r="AJ6" s="20"/>
      <c r="AK6" s="16" t="s">
        <v>61</v>
      </c>
      <c r="AL6" s="27"/>
      <c r="AM6" s="26"/>
    </row>
    <row r="7" spans="1:39" s="21" customFormat="1" ht="15" customHeight="1" x14ac:dyDescent="0.25">
      <c r="A7" s="16" t="s">
        <v>62</v>
      </c>
      <c r="B7" s="17">
        <v>45914.6009414699</v>
      </c>
      <c r="C7" s="16" t="s">
        <v>37</v>
      </c>
      <c r="D7" s="16" t="s">
        <v>38</v>
      </c>
      <c r="E7" s="45" t="s">
        <v>39</v>
      </c>
      <c r="F7" s="18" t="s">
        <v>63</v>
      </c>
      <c r="G7" s="19">
        <v>19044</v>
      </c>
      <c r="H7" s="45" t="s">
        <v>64</v>
      </c>
      <c r="I7" s="16" t="s">
        <v>27</v>
      </c>
      <c r="J7" s="45" t="s">
        <v>28</v>
      </c>
      <c r="K7" s="16" t="s">
        <v>28</v>
      </c>
      <c r="L7" s="16" t="s">
        <v>65</v>
      </c>
      <c r="M7" s="16" t="s">
        <v>66</v>
      </c>
      <c r="N7" s="16" t="s">
        <v>67</v>
      </c>
      <c r="O7" s="16" t="str">
        <f t="shared" si="0"/>
        <v>Благовещенск, Островского, д. 218, кв. 54</v>
      </c>
      <c r="P7" s="16"/>
      <c r="Q7" s="16"/>
      <c r="R7" s="16" t="s">
        <v>68</v>
      </c>
      <c r="S7" s="45" t="str">
        <f t="shared" si="2"/>
        <v>-     пенсионер</v>
      </c>
      <c r="T7" s="16" t="s">
        <v>69</v>
      </c>
      <c r="U7" s="19"/>
      <c r="V7" s="19">
        <v>45907</v>
      </c>
      <c r="W7" s="16" t="s">
        <v>42</v>
      </c>
      <c r="X7" s="19">
        <v>45914</v>
      </c>
      <c r="Y7" s="19"/>
      <c r="Z7" s="23" t="str">
        <f t="shared" si="3"/>
        <v xml:space="preserve">Другое </v>
      </c>
      <c r="AA7" s="16"/>
      <c r="AB7" s="16" t="s">
        <v>43</v>
      </c>
      <c r="AC7" s="16"/>
      <c r="AD7" s="19">
        <v>45914</v>
      </c>
      <c r="AE7" s="16"/>
      <c r="AF7" s="19"/>
      <c r="AG7" s="23"/>
      <c r="AH7" s="19"/>
      <c r="AI7" s="16"/>
      <c r="AJ7" s="20"/>
      <c r="AK7" s="16" t="s">
        <v>70</v>
      </c>
      <c r="AL7" s="27"/>
      <c r="AM7" s="26"/>
    </row>
    <row r="8" spans="1:39" s="21" customFormat="1" ht="15" customHeight="1" x14ac:dyDescent="0.25">
      <c r="A8" s="16" t="s">
        <v>71</v>
      </c>
      <c r="B8" s="17">
        <v>45914.486787881899</v>
      </c>
      <c r="C8" s="16" t="s">
        <v>37</v>
      </c>
      <c r="D8" s="16" t="s">
        <v>38</v>
      </c>
      <c r="E8" s="45" t="s">
        <v>39</v>
      </c>
      <c r="F8" s="18" t="s">
        <v>72</v>
      </c>
      <c r="G8" s="19">
        <v>10591</v>
      </c>
      <c r="H8" s="45" t="s">
        <v>73</v>
      </c>
      <c r="I8" s="16" t="s">
        <v>27</v>
      </c>
      <c r="J8" s="45" t="s">
        <v>28</v>
      </c>
      <c r="K8" s="16" t="s">
        <v>28</v>
      </c>
      <c r="L8" s="16" t="s">
        <v>74</v>
      </c>
      <c r="M8" s="16" t="s">
        <v>75</v>
      </c>
      <c r="N8" s="16" t="s">
        <v>76</v>
      </c>
      <c r="O8" s="16" t="str">
        <f t="shared" si="0"/>
        <v>Благовещенск, Мухина, д. 87/1, кв. 42</v>
      </c>
      <c r="P8" s="16"/>
      <c r="Q8" s="16"/>
      <c r="R8" s="16" t="s">
        <v>68</v>
      </c>
      <c r="S8" s="45" t="str">
        <f t="shared" si="2"/>
        <v>-     пенсионер</v>
      </c>
      <c r="T8" s="16" t="s">
        <v>69</v>
      </c>
      <c r="U8" s="19"/>
      <c r="V8" s="19">
        <v>45911</v>
      </c>
      <c r="W8" s="16" t="s">
        <v>77</v>
      </c>
      <c r="X8" s="19">
        <v>45914</v>
      </c>
      <c r="Y8" s="19"/>
      <c r="Z8" s="23" t="str">
        <f t="shared" si="3"/>
        <v xml:space="preserve">Другое </v>
      </c>
      <c r="AA8" s="16"/>
      <c r="AB8" s="16" t="s">
        <v>43</v>
      </c>
      <c r="AC8" s="16"/>
      <c r="AD8" s="19">
        <v>45914</v>
      </c>
      <c r="AE8" s="16"/>
      <c r="AF8" s="19"/>
      <c r="AG8" s="23"/>
      <c r="AH8" s="19"/>
      <c r="AI8" s="16"/>
      <c r="AJ8" s="20"/>
      <c r="AK8" s="16" t="s">
        <v>78</v>
      </c>
      <c r="AL8" s="27"/>
      <c r="AM8" s="26"/>
    </row>
    <row r="9" spans="1:39" s="21" customFormat="1" ht="15" customHeight="1" x14ac:dyDescent="0.25">
      <c r="A9" s="16" t="s">
        <v>79</v>
      </c>
      <c r="B9" s="17">
        <v>45914.112995682903</v>
      </c>
      <c r="C9" s="16" t="s">
        <v>80</v>
      </c>
      <c r="D9" s="16" t="s">
        <v>38</v>
      </c>
      <c r="E9" s="45" t="s">
        <v>24</v>
      </c>
      <c r="F9" s="18" t="s">
        <v>81</v>
      </c>
      <c r="G9" s="19">
        <v>34815</v>
      </c>
      <c r="H9" s="45" t="s">
        <v>57</v>
      </c>
      <c r="I9" s="16" t="s">
        <v>27</v>
      </c>
      <c r="J9" s="16" t="s">
        <v>28</v>
      </c>
      <c r="K9" s="16" t="s">
        <v>28</v>
      </c>
      <c r="L9" s="16" t="s">
        <v>82</v>
      </c>
      <c r="M9" s="16" t="s">
        <v>83</v>
      </c>
      <c r="N9" s="16" t="s">
        <v>84</v>
      </c>
      <c r="O9" s="16" t="str">
        <f t="shared" si="0"/>
        <v>Благовещенск, Пролетарская, д. 95/20, кв. 4</v>
      </c>
      <c r="P9" s="16"/>
      <c r="Q9" s="16"/>
      <c r="R9" s="16" t="s">
        <v>85</v>
      </c>
      <c r="S9" s="45" t="str">
        <f t="shared" si="2"/>
        <v>ООО Швейк, шеф повар</v>
      </c>
      <c r="T9" s="16" t="s">
        <v>86</v>
      </c>
      <c r="U9" s="19">
        <v>45906</v>
      </c>
      <c r="V9" s="19">
        <v>45906</v>
      </c>
      <c r="W9" s="16" t="s">
        <v>34</v>
      </c>
      <c r="X9" s="19">
        <v>45914</v>
      </c>
      <c r="Y9" s="19">
        <v>45913</v>
      </c>
      <c r="Z9" s="46" t="str">
        <f t="shared" si="3"/>
        <v>ГАУЗ АО БГКБ</v>
      </c>
      <c r="AA9" s="16" t="s">
        <v>24</v>
      </c>
      <c r="AB9" s="16" t="s">
        <v>36</v>
      </c>
      <c r="AC9" s="16"/>
      <c r="AD9" s="19">
        <v>45913</v>
      </c>
      <c r="AE9" s="16"/>
      <c r="AF9" s="19"/>
      <c r="AG9" s="23"/>
      <c r="AH9" s="19"/>
      <c r="AI9" s="16"/>
      <c r="AJ9" s="20"/>
      <c r="AK9" s="16" t="s">
        <v>87</v>
      </c>
      <c r="AL9" s="27"/>
      <c r="AM9" s="26"/>
    </row>
    <row r="10" spans="1:39" s="21" customFormat="1" ht="15" customHeight="1" x14ac:dyDescent="0.25">
      <c r="A10" s="16" t="s">
        <v>88</v>
      </c>
      <c r="B10" s="17">
        <v>45913.981001354201</v>
      </c>
      <c r="C10" s="16" t="s">
        <v>89</v>
      </c>
      <c r="D10" s="16" t="s">
        <v>90</v>
      </c>
      <c r="E10" s="45" t="s">
        <v>91</v>
      </c>
      <c r="F10" s="18" t="s">
        <v>92</v>
      </c>
      <c r="G10" s="19">
        <v>25457</v>
      </c>
      <c r="H10" s="16" t="s">
        <v>93</v>
      </c>
      <c r="I10" s="16" t="s">
        <v>27</v>
      </c>
      <c r="J10" s="45" t="s">
        <v>94</v>
      </c>
      <c r="K10" s="16" t="s">
        <v>95</v>
      </c>
      <c r="L10" s="16" t="s">
        <v>96</v>
      </c>
      <c r="M10" s="16" t="s">
        <v>97</v>
      </c>
      <c r="N10" s="16" t="s">
        <v>98</v>
      </c>
      <c r="O10" s="16" t="str">
        <f t="shared" si="0"/>
        <v>Варваровка, Молодежная, д. 9, кв. 22</v>
      </c>
      <c r="P10" s="16"/>
      <c r="Q10" s="16"/>
      <c r="R10" s="16" t="s">
        <v>99</v>
      </c>
      <c r="S10" s="16" t="str">
        <f t="shared" si="2"/>
        <v>разрез Ерковецкий</v>
      </c>
      <c r="T10" s="16" t="s">
        <v>33</v>
      </c>
      <c r="U10" s="19"/>
      <c r="V10" s="19">
        <v>45910</v>
      </c>
      <c r="W10" s="16" t="s">
        <v>77</v>
      </c>
      <c r="X10" s="19">
        <v>45913</v>
      </c>
      <c r="Y10" s="19">
        <v>45913</v>
      </c>
      <c r="Z10" s="23" t="str">
        <f t="shared" si="3"/>
        <v>ГБУЗ АО “Октябрьская районная больница”</v>
      </c>
      <c r="AA10" s="16" t="s">
        <v>91</v>
      </c>
      <c r="AB10" s="16" t="s">
        <v>36</v>
      </c>
      <c r="AC10" s="16"/>
      <c r="AD10" s="19">
        <v>45913</v>
      </c>
      <c r="AE10" s="16"/>
      <c r="AF10" s="19"/>
      <c r="AG10" s="23"/>
      <c r="AH10" s="19"/>
      <c r="AI10" s="16"/>
      <c r="AJ10" s="20"/>
      <c r="AK10" s="16" t="s">
        <v>100</v>
      </c>
      <c r="AL10" s="27"/>
      <c r="AM10" s="26"/>
    </row>
    <row r="11" spans="1:39" s="21" customFormat="1" ht="15" customHeight="1" x14ac:dyDescent="0.25">
      <c r="A11" s="16" t="s">
        <v>101</v>
      </c>
      <c r="B11" s="17">
        <v>45913.932555706</v>
      </c>
      <c r="C11" s="16" t="s">
        <v>102</v>
      </c>
      <c r="D11" s="16" t="s">
        <v>23</v>
      </c>
      <c r="E11" s="45" t="s">
        <v>103</v>
      </c>
      <c r="F11" s="18" t="s">
        <v>104</v>
      </c>
      <c r="G11" s="19">
        <v>44081</v>
      </c>
      <c r="H11" s="45" t="s">
        <v>105</v>
      </c>
      <c r="I11" s="16" t="s">
        <v>27</v>
      </c>
      <c r="J11" s="45" t="s">
        <v>28</v>
      </c>
      <c r="K11" s="16" t="s">
        <v>28</v>
      </c>
      <c r="L11" s="16" t="s">
        <v>106</v>
      </c>
      <c r="M11" s="16" t="s">
        <v>107</v>
      </c>
      <c r="N11" s="16" t="s">
        <v>108</v>
      </c>
      <c r="O11" s="16" t="str">
        <f t="shared" si="0"/>
        <v>Благовещенск, Тепличная, д. 26, кв. 202</v>
      </c>
      <c r="P11" s="16" t="s">
        <v>109</v>
      </c>
      <c r="Q11" s="16" t="s">
        <v>110</v>
      </c>
      <c r="R11" s="16"/>
      <c r="S11" s="45" t="str">
        <f t="shared" si="2"/>
        <v xml:space="preserve">МАОУ "Прогимназия" г. Благовещенска, ул. Институтская 17/3, старшая 2, </v>
      </c>
      <c r="T11" s="45" t="s">
        <v>111</v>
      </c>
      <c r="U11" s="19"/>
      <c r="V11" s="19">
        <v>45903</v>
      </c>
      <c r="W11" s="16" t="s">
        <v>42</v>
      </c>
      <c r="X11" s="19">
        <v>45913</v>
      </c>
      <c r="Y11" s="19"/>
      <c r="Z11" s="23" t="str">
        <f t="shared" si="3"/>
        <v xml:space="preserve">На дому </v>
      </c>
      <c r="AA11" s="16"/>
      <c r="AB11" s="16" t="s">
        <v>114</v>
      </c>
      <c r="AC11" s="16"/>
      <c r="AD11" s="19">
        <v>45913</v>
      </c>
      <c r="AE11" s="16"/>
      <c r="AF11" s="19"/>
      <c r="AG11" s="23"/>
      <c r="AH11" s="19">
        <v>45913.9375</v>
      </c>
      <c r="AI11" s="16" t="s">
        <v>112</v>
      </c>
      <c r="AJ11" s="20"/>
      <c r="AK11" s="16" t="s">
        <v>113</v>
      </c>
      <c r="AL11" s="27"/>
      <c r="AM11" s="26"/>
    </row>
    <row r="12" spans="1:39" s="21" customFormat="1" ht="15" customHeight="1" x14ac:dyDescent="0.25">
      <c r="A12" s="16" t="s">
        <v>115</v>
      </c>
      <c r="B12" s="17">
        <v>45913.8660292477</v>
      </c>
      <c r="C12" s="16" t="s">
        <v>89</v>
      </c>
      <c r="D12" s="16" t="s">
        <v>90</v>
      </c>
      <c r="E12" s="45" t="s">
        <v>91</v>
      </c>
      <c r="F12" s="18" t="s">
        <v>116</v>
      </c>
      <c r="G12" s="19">
        <v>24945</v>
      </c>
      <c r="H12" s="16" t="s">
        <v>117</v>
      </c>
      <c r="I12" s="16" t="s">
        <v>27</v>
      </c>
      <c r="J12" s="45" t="s">
        <v>94</v>
      </c>
      <c r="K12" s="16" t="s">
        <v>118</v>
      </c>
      <c r="L12" s="16" t="s">
        <v>119</v>
      </c>
      <c r="M12" s="16" t="s">
        <v>120</v>
      </c>
      <c r="N12" s="16" t="s">
        <v>121</v>
      </c>
      <c r="O12" s="16" t="str">
        <f t="shared" si="0"/>
        <v>Песчаноозёрка, Переселенческая, д. 12, кв. 1</v>
      </c>
      <c r="P12" s="16"/>
      <c r="Q12" s="16"/>
      <c r="R12" s="16" t="s">
        <v>122</v>
      </c>
      <c r="S12" s="16" t="str">
        <f t="shared" si="2"/>
        <v>неработает</v>
      </c>
      <c r="T12" s="16" t="s">
        <v>123</v>
      </c>
      <c r="U12" s="19"/>
      <c r="V12" s="19">
        <v>45906</v>
      </c>
      <c r="W12" s="16" t="s">
        <v>77</v>
      </c>
      <c r="X12" s="19">
        <v>45913</v>
      </c>
      <c r="Y12" s="19">
        <v>45913</v>
      </c>
      <c r="Z12" s="23" t="str">
        <f t="shared" si="3"/>
        <v>ГБУЗ АО “Октябрьская районная больница”</v>
      </c>
      <c r="AA12" s="16" t="s">
        <v>91</v>
      </c>
      <c r="AB12" s="16" t="s">
        <v>36</v>
      </c>
      <c r="AC12" s="16"/>
      <c r="AD12" s="19">
        <v>45913</v>
      </c>
      <c r="AE12" s="16"/>
      <c r="AF12" s="19"/>
      <c r="AG12" s="23"/>
      <c r="AH12" s="19"/>
      <c r="AI12" s="16"/>
      <c r="AJ12" s="20"/>
      <c r="AK12" s="16" t="s">
        <v>124</v>
      </c>
      <c r="AL12" s="27"/>
      <c r="AM12" s="26"/>
    </row>
    <row r="13" spans="1:39" s="21" customFormat="1" ht="15" customHeight="1" x14ac:dyDescent="0.25">
      <c r="A13" s="16" t="s">
        <v>125</v>
      </c>
      <c r="B13" s="17">
        <v>45913.765987152801</v>
      </c>
      <c r="C13" s="16" t="s">
        <v>126</v>
      </c>
      <c r="D13" s="16" t="s">
        <v>23</v>
      </c>
      <c r="E13" s="45" t="s">
        <v>39</v>
      </c>
      <c r="F13" s="18" t="s">
        <v>127</v>
      </c>
      <c r="G13" s="19">
        <v>15478</v>
      </c>
      <c r="H13" s="45" t="s">
        <v>128</v>
      </c>
      <c r="I13" s="16" t="s">
        <v>27</v>
      </c>
      <c r="J13" s="45" t="s">
        <v>28</v>
      </c>
      <c r="K13" s="16" t="s">
        <v>28</v>
      </c>
      <c r="L13" s="16" t="s">
        <v>129</v>
      </c>
      <c r="M13" s="16" t="s">
        <v>130</v>
      </c>
      <c r="N13" s="16"/>
      <c r="O13" s="16" t="str">
        <f t="shared" si="0"/>
        <v>Благовещенск, Батарейная, д. 56/14</v>
      </c>
      <c r="P13" s="16"/>
      <c r="Q13" s="16"/>
      <c r="R13" s="16" t="s">
        <v>131</v>
      </c>
      <c r="S13" s="45" t="str">
        <f t="shared" si="2"/>
        <v>-     не  работает, пенсионер</v>
      </c>
      <c r="T13" s="16" t="s">
        <v>69</v>
      </c>
      <c r="U13" s="19"/>
      <c r="V13" s="19">
        <v>45911</v>
      </c>
      <c r="W13" s="16" t="s">
        <v>42</v>
      </c>
      <c r="X13" s="19">
        <v>45913</v>
      </c>
      <c r="Y13" s="19"/>
      <c r="Z13" s="23" t="str">
        <f t="shared" si="3"/>
        <v xml:space="preserve">На дому </v>
      </c>
      <c r="AA13" s="16"/>
      <c r="AB13" s="16" t="s">
        <v>114</v>
      </c>
      <c r="AC13" s="16"/>
      <c r="AD13" s="19">
        <v>45913</v>
      </c>
      <c r="AE13" s="16"/>
      <c r="AF13" s="19"/>
      <c r="AG13" s="23"/>
      <c r="AH13" s="19"/>
      <c r="AI13" s="16"/>
      <c r="AJ13" s="20"/>
      <c r="AK13" s="16"/>
      <c r="AL13" s="27"/>
      <c r="AM13" s="26"/>
    </row>
    <row r="14" spans="1:39" s="21" customFormat="1" ht="30" x14ac:dyDescent="0.25">
      <c r="A14" s="16" t="s">
        <v>132</v>
      </c>
      <c r="B14" s="17">
        <v>45913.744646990701</v>
      </c>
      <c r="C14" s="16" t="s">
        <v>133</v>
      </c>
      <c r="D14" s="16" t="s">
        <v>23</v>
      </c>
      <c r="E14" s="45" t="s">
        <v>134</v>
      </c>
      <c r="F14" s="18" t="s">
        <v>135</v>
      </c>
      <c r="G14" s="19">
        <v>44991</v>
      </c>
      <c r="H14" s="62" t="s">
        <v>136</v>
      </c>
      <c r="I14" s="16" t="s">
        <v>27</v>
      </c>
      <c r="J14" s="16" t="s">
        <v>137</v>
      </c>
      <c r="K14" s="16" t="s">
        <v>138</v>
      </c>
      <c r="L14" s="16" t="s">
        <v>139</v>
      </c>
      <c r="M14" s="16" t="s">
        <v>140</v>
      </c>
      <c r="N14" s="16" t="s">
        <v>141</v>
      </c>
      <c r="O14" s="16" t="str">
        <f t="shared" si="0"/>
        <v>Чигири, Василенко, д. 3\5, кв. 15</v>
      </c>
      <c r="P14" s="16" t="s">
        <v>109</v>
      </c>
      <c r="Q14" s="16" t="s">
        <v>142</v>
      </c>
      <c r="R14" s="16"/>
      <c r="S14" s="45" t="str">
        <f t="shared" si="2"/>
        <v xml:space="preserve">МАОУ "Прогимназия" г. Благовещенска, ул. Институтская 17/3, раннего возраста 2, </v>
      </c>
      <c r="T14" s="16" t="s">
        <v>143</v>
      </c>
      <c r="U14" s="19">
        <v>45913</v>
      </c>
      <c r="V14" s="19">
        <v>45908</v>
      </c>
      <c r="W14" s="16" t="s">
        <v>144</v>
      </c>
      <c r="X14" s="19">
        <v>45913</v>
      </c>
      <c r="Y14" s="19"/>
      <c r="Z14" s="46" t="str">
        <f t="shared" si="3"/>
        <v xml:space="preserve">На дому </v>
      </c>
      <c r="AA14" s="16"/>
      <c r="AB14" s="16" t="s">
        <v>114</v>
      </c>
      <c r="AC14" s="16"/>
      <c r="AD14" s="19">
        <v>45912</v>
      </c>
      <c r="AE14" s="16"/>
      <c r="AF14" s="19"/>
      <c r="AG14" s="23"/>
      <c r="AH14" s="19">
        <v>45913.75</v>
      </c>
      <c r="AI14" s="16" t="s">
        <v>112</v>
      </c>
      <c r="AJ14" s="20"/>
      <c r="AK14" s="16" t="s">
        <v>145</v>
      </c>
      <c r="AL14" s="27"/>
      <c r="AM14" s="26"/>
    </row>
    <row r="15" spans="1:39" s="21" customFormat="1" ht="15" customHeight="1" x14ac:dyDescent="0.25">
      <c r="A15" s="16" t="s">
        <v>146</v>
      </c>
      <c r="B15" s="17">
        <v>45913.733417592601</v>
      </c>
      <c r="C15" s="16" t="s">
        <v>45</v>
      </c>
      <c r="D15" s="16" t="s">
        <v>46</v>
      </c>
      <c r="E15" s="16" t="s">
        <v>47</v>
      </c>
      <c r="F15" s="18" t="s">
        <v>147</v>
      </c>
      <c r="G15" s="19">
        <v>26911</v>
      </c>
      <c r="H15" s="45" t="s">
        <v>148</v>
      </c>
      <c r="I15" s="16" t="s">
        <v>27</v>
      </c>
      <c r="J15" s="45" t="s">
        <v>50</v>
      </c>
      <c r="K15" s="16" t="s">
        <v>149</v>
      </c>
      <c r="L15" s="16" t="s">
        <v>150</v>
      </c>
      <c r="M15" s="16" t="s">
        <v>151</v>
      </c>
      <c r="N15" s="16" t="s">
        <v>121</v>
      </c>
      <c r="O15" s="16" t="str">
        <f t="shared" si="0"/>
        <v>Усть-Пёра, Луговая, д. 6 а, кв. 1</v>
      </c>
      <c r="P15" s="16"/>
      <c r="Q15" s="16"/>
      <c r="R15" s="16" t="s">
        <v>152</v>
      </c>
      <c r="S15" s="16" t="str">
        <f t="shared" si="2"/>
        <v>чоп.охранник</v>
      </c>
      <c r="T15" s="16" t="s">
        <v>33</v>
      </c>
      <c r="U15" s="19">
        <v>45910</v>
      </c>
      <c r="V15" s="19">
        <v>45910</v>
      </c>
      <c r="W15" s="16" t="s">
        <v>42</v>
      </c>
      <c r="X15" s="19">
        <v>45913</v>
      </c>
      <c r="Y15" s="19">
        <v>45913</v>
      </c>
      <c r="Z15" s="23" t="str">
        <f t="shared" si="3"/>
        <v>ГБУЗ АО “Свободненская межрайонная больница”</v>
      </c>
      <c r="AA15" s="16" t="s">
        <v>47</v>
      </c>
      <c r="AB15" s="16" t="s">
        <v>36</v>
      </c>
      <c r="AC15" s="16"/>
      <c r="AD15" s="19">
        <v>45913</v>
      </c>
      <c r="AE15" s="16"/>
      <c r="AF15" s="19"/>
      <c r="AG15" s="23"/>
      <c r="AH15" s="19"/>
      <c r="AI15" s="16"/>
      <c r="AJ15" s="20"/>
      <c r="AK15" s="16" t="s">
        <v>153</v>
      </c>
      <c r="AL15" s="27"/>
      <c r="AM15" s="26"/>
    </row>
    <row r="16" spans="1:39" s="21" customFormat="1" x14ac:dyDescent="0.25">
      <c r="A16" s="16" t="s">
        <v>154</v>
      </c>
      <c r="B16" s="17">
        <v>45913.731050659699</v>
      </c>
      <c r="C16" s="16" t="s">
        <v>133</v>
      </c>
      <c r="D16" s="16" t="s">
        <v>23</v>
      </c>
      <c r="E16" s="45" t="s">
        <v>134</v>
      </c>
      <c r="F16" s="18" t="s">
        <v>155</v>
      </c>
      <c r="G16" s="19">
        <v>40963</v>
      </c>
      <c r="H16" s="62" t="s">
        <v>156</v>
      </c>
      <c r="I16" s="16" t="s">
        <v>27</v>
      </c>
      <c r="J16" s="16" t="s">
        <v>28</v>
      </c>
      <c r="K16" s="16" t="s">
        <v>28</v>
      </c>
      <c r="L16" s="16" t="s">
        <v>65</v>
      </c>
      <c r="M16" s="16" t="s">
        <v>157</v>
      </c>
      <c r="N16" s="16" t="s">
        <v>158</v>
      </c>
      <c r="O16" s="16" t="str">
        <f t="shared" si="0"/>
        <v>Благовещенск, Островского, д. 251, кв. 128</v>
      </c>
      <c r="P16" s="16" t="s">
        <v>159</v>
      </c>
      <c r="Q16" s="16" t="s">
        <v>160</v>
      </c>
      <c r="R16" s="16"/>
      <c r="S16" s="45" t="str">
        <f t="shared" si="2"/>
        <v xml:space="preserve">МУНИЦИПАЛЬНОЕ АВТОНОМНОЕ ОБЩЕОБРАЗОВАТЕЛЬНОЕ УЧРЕЖДЕНИЕ "ШКОЛА № 10 ГОРОДА БЛАГОВЕЩЕНСКА", 7 Д, </v>
      </c>
      <c r="T16" s="16" t="s">
        <v>161</v>
      </c>
      <c r="U16" s="19"/>
      <c r="V16" s="19">
        <v>45911</v>
      </c>
      <c r="W16" s="16" t="s">
        <v>144</v>
      </c>
      <c r="X16" s="19">
        <v>45913</v>
      </c>
      <c r="Y16" s="19">
        <v>45913</v>
      </c>
      <c r="Z16" s="46" t="str">
        <f t="shared" si="3"/>
        <v>ГАУЗ АО АОДКБ</v>
      </c>
      <c r="AA16" s="16" t="s">
        <v>134</v>
      </c>
      <c r="AB16" s="16" t="s">
        <v>36</v>
      </c>
      <c r="AC16" s="16"/>
      <c r="AD16" s="19">
        <v>45913</v>
      </c>
      <c r="AE16" s="16"/>
      <c r="AF16" s="19"/>
      <c r="AG16" s="23"/>
      <c r="AH16" s="19"/>
      <c r="AI16" s="16"/>
      <c r="AJ16" s="20"/>
      <c r="AK16" s="16" t="s">
        <v>162</v>
      </c>
      <c r="AL16" s="27"/>
      <c r="AM16" s="26"/>
    </row>
    <row r="17" spans="1:39" s="21" customFormat="1" ht="15" customHeight="1" x14ac:dyDescent="0.25">
      <c r="A17" s="16" t="s">
        <v>163</v>
      </c>
      <c r="B17" s="17">
        <v>45913.7312199074</v>
      </c>
      <c r="C17" s="16" t="s">
        <v>45</v>
      </c>
      <c r="D17" s="16" t="s">
        <v>46</v>
      </c>
      <c r="E17" s="16" t="s">
        <v>47</v>
      </c>
      <c r="F17" s="18" t="s">
        <v>164</v>
      </c>
      <c r="G17" s="19">
        <v>32796</v>
      </c>
      <c r="H17" s="45" t="s">
        <v>49</v>
      </c>
      <c r="I17" s="16" t="s">
        <v>27</v>
      </c>
      <c r="J17" s="45" t="s">
        <v>50</v>
      </c>
      <c r="K17" s="16" t="s">
        <v>51</v>
      </c>
      <c r="L17" s="16" t="s">
        <v>52</v>
      </c>
      <c r="M17" s="16" t="s">
        <v>165</v>
      </c>
      <c r="N17" s="16" t="s">
        <v>166</v>
      </c>
      <c r="O17" s="16" t="str">
        <f t="shared" si="0"/>
        <v>Юхта-3, тер. ВВПС, д. 544, кв. 105</v>
      </c>
      <c r="P17" s="16"/>
      <c r="Q17" s="16"/>
      <c r="R17" s="16" t="s">
        <v>167</v>
      </c>
      <c r="S17" s="16" t="str">
        <f t="shared" si="2"/>
        <v>эста.монтажник</v>
      </c>
      <c r="T17" s="16" t="s">
        <v>33</v>
      </c>
      <c r="U17" s="19">
        <v>45912</v>
      </c>
      <c r="V17" s="19">
        <v>45909</v>
      </c>
      <c r="W17" s="16" t="s">
        <v>42</v>
      </c>
      <c r="X17" s="19">
        <v>45913</v>
      </c>
      <c r="Y17" s="19">
        <v>45912</v>
      </c>
      <c r="Z17" s="23" t="str">
        <f t="shared" si="3"/>
        <v>ГБУЗ АО “Свободненская межрайонная больница”</v>
      </c>
      <c r="AA17" s="16" t="s">
        <v>47</v>
      </c>
      <c r="AB17" s="16" t="s">
        <v>36</v>
      </c>
      <c r="AC17" s="16"/>
      <c r="AD17" s="19">
        <v>45912</v>
      </c>
      <c r="AE17" s="16"/>
      <c r="AF17" s="19"/>
      <c r="AG17" s="23"/>
      <c r="AH17" s="19"/>
      <c r="AI17" s="16"/>
      <c r="AJ17" s="20"/>
      <c r="AK17" s="16" t="s">
        <v>168</v>
      </c>
      <c r="AL17" s="27"/>
      <c r="AM17" s="26"/>
    </row>
    <row r="18" spans="1:39" s="21" customFormat="1" ht="15" customHeight="1" x14ac:dyDescent="0.25">
      <c r="A18" s="16" t="s">
        <v>169</v>
      </c>
      <c r="B18" s="17">
        <v>45913.729279398103</v>
      </c>
      <c r="C18" s="16" t="s">
        <v>45</v>
      </c>
      <c r="D18" s="16" t="s">
        <v>46</v>
      </c>
      <c r="E18" s="16" t="s">
        <v>47</v>
      </c>
      <c r="F18" s="18" t="s">
        <v>170</v>
      </c>
      <c r="G18" s="19">
        <v>33232</v>
      </c>
      <c r="H18" s="45" t="s">
        <v>171</v>
      </c>
      <c r="I18" s="16" t="s">
        <v>27</v>
      </c>
      <c r="J18" s="45" t="s">
        <v>50</v>
      </c>
      <c r="K18" s="16" t="s">
        <v>51</v>
      </c>
      <c r="L18" s="16" t="s">
        <v>52</v>
      </c>
      <c r="M18" s="16" t="s">
        <v>172</v>
      </c>
      <c r="N18" s="16" t="s">
        <v>173</v>
      </c>
      <c r="O18" s="16" t="str">
        <f t="shared" si="0"/>
        <v>Юхта-3, тер. ВВПС, д. 531, кв. 10</v>
      </c>
      <c r="P18" s="16"/>
      <c r="Q18" s="16"/>
      <c r="R18" s="16" t="s">
        <v>174</v>
      </c>
      <c r="S18" s="16" t="str">
        <f t="shared" si="2"/>
        <v>Ямата, монтажник</v>
      </c>
      <c r="T18" s="16" t="s">
        <v>33</v>
      </c>
      <c r="U18" s="19">
        <v>45912</v>
      </c>
      <c r="V18" s="19">
        <v>45910</v>
      </c>
      <c r="W18" s="16" t="s">
        <v>42</v>
      </c>
      <c r="X18" s="19">
        <v>45913</v>
      </c>
      <c r="Y18" s="19">
        <v>45912</v>
      </c>
      <c r="Z18" s="23" t="str">
        <f t="shared" si="3"/>
        <v>ГБУЗ АО “Свободненская межрайонная больница”</v>
      </c>
      <c r="AA18" s="16" t="s">
        <v>47</v>
      </c>
      <c r="AB18" s="16" t="s">
        <v>36</v>
      </c>
      <c r="AC18" s="16"/>
      <c r="AD18" s="19">
        <v>45912</v>
      </c>
      <c r="AE18" s="16"/>
      <c r="AF18" s="19"/>
      <c r="AG18" s="23"/>
      <c r="AH18" s="19"/>
      <c r="AI18" s="16"/>
      <c r="AJ18" s="20"/>
      <c r="AK18" s="16" t="s">
        <v>175</v>
      </c>
      <c r="AL18" s="27"/>
      <c r="AM18" s="26"/>
    </row>
    <row r="19" spans="1:39" s="21" customFormat="1" ht="15" customHeight="1" x14ac:dyDescent="0.25">
      <c r="A19" s="16" t="s">
        <v>176</v>
      </c>
      <c r="B19" s="17">
        <v>45913.727299039303</v>
      </c>
      <c r="C19" s="16" t="s">
        <v>45</v>
      </c>
      <c r="D19" s="16" t="s">
        <v>46</v>
      </c>
      <c r="E19" s="16" t="s">
        <v>47</v>
      </c>
      <c r="F19" s="18" t="s">
        <v>177</v>
      </c>
      <c r="G19" s="19">
        <v>33970</v>
      </c>
      <c r="H19" s="45" t="s">
        <v>178</v>
      </c>
      <c r="I19" s="16" t="s">
        <v>27</v>
      </c>
      <c r="J19" s="45" t="s">
        <v>50</v>
      </c>
      <c r="K19" s="16" t="s">
        <v>51</v>
      </c>
      <c r="L19" s="16" t="s">
        <v>52</v>
      </c>
      <c r="M19" s="16" t="s">
        <v>179</v>
      </c>
      <c r="N19" s="16" t="s">
        <v>180</v>
      </c>
      <c r="O19" s="16" t="str">
        <f t="shared" si="0"/>
        <v>Юхта-3, тер. ВВПС, д. 461, кв. 29</v>
      </c>
      <c r="P19" s="16"/>
      <c r="Q19" s="16"/>
      <c r="R19" s="16" t="s">
        <v>181</v>
      </c>
      <c r="S19" s="16" t="str">
        <f t="shared" si="2"/>
        <v>ЯМАТА,МОНТАЖНИК</v>
      </c>
      <c r="T19" s="16" t="s">
        <v>33</v>
      </c>
      <c r="U19" s="19">
        <v>45912</v>
      </c>
      <c r="V19" s="19">
        <v>45912</v>
      </c>
      <c r="W19" s="16" t="s">
        <v>42</v>
      </c>
      <c r="X19" s="19">
        <v>45913</v>
      </c>
      <c r="Y19" s="19">
        <v>45912</v>
      </c>
      <c r="Z19" s="23" t="str">
        <f t="shared" si="3"/>
        <v>ГБУЗ АО “Свободненская межрайонная больница”</v>
      </c>
      <c r="AA19" s="16" t="s">
        <v>47</v>
      </c>
      <c r="AB19" s="16" t="s">
        <v>36</v>
      </c>
      <c r="AC19" s="16"/>
      <c r="AD19" s="19">
        <v>45912</v>
      </c>
      <c r="AE19" s="16"/>
      <c r="AF19" s="19"/>
      <c r="AG19" s="23"/>
      <c r="AH19" s="19"/>
      <c r="AI19" s="16"/>
      <c r="AJ19" s="20"/>
      <c r="AK19" s="16" t="s">
        <v>182</v>
      </c>
      <c r="AL19" s="27"/>
      <c r="AM19" s="26"/>
    </row>
    <row r="20" spans="1:39" s="21" customFormat="1" ht="15" customHeight="1" x14ac:dyDescent="0.25">
      <c r="A20" s="16" t="s">
        <v>183</v>
      </c>
      <c r="B20" s="17">
        <v>45913.717485798603</v>
      </c>
      <c r="C20" s="16" t="s">
        <v>45</v>
      </c>
      <c r="D20" s="16" t="s">
        <v>46</v>
      </c>
      <c r="E20" s="45" t="s">
        <v>47</v>
      </c>
      <c r="F20" s="18" t="s">
        <v>184</v>
      </c>
      <c r="G20" s="19">
        <v>32052</v>
      </c>
      <c r="H20" s="45" t="s">
        <v>185</v>
      </c>
      <c r="I20" s="16" t="s">
        <v>27</v>
      </c>
      <c r="J20" s="45" t="s">
        <v>186</v>
      </c>
      <c r="K20" s="16" t="s">
        <v>186</v>
      </c>
      <c r="L20" s="16" t="s">
        <v>187</v>
      </c>
      <c r="M20" s="16" t="s">
        <v>188</v>
      </c>
      <c r="N20" s="16"/>
      <c r="O20" s="16" t="str">
        <f t="shared" si="0"/>
        <v>Свободный, Каралаша, д. 84</v>
      </c>
      <c r="P20" s="16"/>
      <c r="Q20" s="16"/>
      <c r="R20" s="16" t="s">
        <v>189</v>
      </c>
      <c r="S20" s="45" t="str">
        <f t="shared" si="2"/>
        <v>-      не работает</v>
      </c>
      <c r="T20" s="16" t="s">
        <v>123</v>
      </c>
      <c r="U20" s="19"/>
      <c r="V20" s="19">
        <v>45911</v>
      </c>
      <c r="W20" s="16" t="s">
        <v>42</v>
      </c>
      <c r="X20" s="19">
        <v>45913</v>
      </c>
      <c r="Y20" s="19">
        <v>45912</v>
      </c>
      <c r="Z20" s="23" t="str">
        <f t="shared" si="3"/>
        <v>ГБУЗ АО “Свободненская межрайонная больница”</v>
      </c>
      <c r="AA20" s="16" t="s">
        <v>47</v>
      </c>
      <c r="AB20" s="16" t="s">
        <v>36</v>
      </c>
      <c r="AC20" s="16"/>
      <c r="AD20" s="19">
        <v>45912</v>
      </c>
      <c r="AE20" s="16"/>
      <c r="AF20" s="19"/>
      <c r="AG20" s="23"/>
      <c r="AH20" s="19"/>
      <c r="AI20" s="16"/>
      <c r="AJ20" s="20"/>
      <c r="AK20" s="16" t="s">
        <v>190</v>
      </c>
      <c r="AL20" s="27"/>
      <c r="AM20" s="26"/>
    </row>
    <row r="21" spans="1:39" s="21" customFormat="1" ht="15" customHeight="1" x14ac:dyDescent="0.25">
      <c r="A21" s="16" t="s">
        <v>191</v>
      </c>
      <c r="B21" s="17">
        <v>45913.708426585603</v>
      </c>
      <c r="C21" s="16" t="s">
        <v>192</v>
      </c>
      <c r="D21" s="16" t="s">
        <v>23</v>
      </c>
      <c r="E21" s="45" t="s">
        <v>193</v>
      </c>
      <c r="F21" s="18" t="s">
        <v>194</v>
      </c>
      <c r="G21" s="19">
        <v>40299</v>
      </c>
      <c r="H21" s="45" t="s">
        <v>195</v>
      </c>
      <c r="I21" s="16" t="s">
        <v>27</v>
      </c>
      <c r="J21" s="45" t="s">
        <v>28</v>
      </c>
      <c r="K21" s="16" t="s">
        <v>28</v>
      </c>
      <c r="L21" s="16" t="s">
        <v>196</v>
      </c>
      <c r="M21" s="16" t="s">
        <v>120</v>
      </c>
      <c r="N21" s="16" t="s">
        <v>197</v>
      </c>
      <c r="O21" s="16" t="str">
        <f t="shared" si="0"/>
        <v>Благовещенск, Воронкова, д. 12, кв. 58</v>
      </c>
      <c r="P21" s="16" t="s">
        <v>198</v>
      </c>
      <c r="Q21" s="16" t="s">
        <v>199</v>
      </c>
      <c r="R21" s="16"/>
      <c r="S21" s="16" t="str">
        <f t="shared" si="2"/>
        <v xml:space="preserve">МУНИЦИПАЛЬНОЕ АВТОНОМНОЕ ОБЩЕОБРАЗОВАТЕЛЬНОЕ УЧРЕЖДЕНИЕ "ШКОЛА № 16 ГОРОДА БЛАГОВЕЩЕНСКА ИМЕНИ ГЕРОЯ СОВЕТСКОГО СОЮЗА ЛЕТЧИКА-КОСМОНАВТА А.А. ЛЕОНОВА", 9 Г, </v>
      </c>
      <c r="T21" s="16" t="s">
        <v>161</v>
      </c>
      <c r="U21" s="19">
        <v>45911</v>
      </c>
      <c r="V21" s="19">
        <v>45911</v>
      </c>
      <c r="W21" s="16" t="s">
        <v>42</v>
      </c>
      <c r="X21" s="19">
        <v>45913</v>
      </c>
      <c r="Y21" s="19">
        <v>45913</v>
      </c>
      <c r="Z21" s="46" t="str">
        <f t="shared" si="3"/>
        <v>ГАУЗ АО АОИБ, 3 отделение</v>
      </c>
      <c r="AA21" s="16" t="s">
        <v>200</v>
      </c>
      <c r="AB21" s="16" t="s">
        <v>36</v>
      </c>
      <c r="AC21" s="16"/>
      <c r="AD21" s="19">
        <v>45913</v>
      </c>
      <c r="AE21" s="16"/>
      <c r="AF21" s="19"/>
      <c r="AG21" s="23"/>
      <c r="AH21" s="19">
        <v>45913.923611111102</v>
      </c>
      <c r="AI21" s="16" t="s">
        <v>201</v>
      </c>
      <c r="AJ21" s="20"/>
      <c r="AK21" s="16" t="s">
        <v>202</v>
      </c>
      <c r="AL21" s="27"/>
      <c r="AM21" s="26"/>
    </row>
    <row r="22" spans="1:39" s="21" customFormat="1" ht="15" customHeight="1" x14ac:dyDescent="0.25">
      <c r="A22" s="16" t="s">
        <v>203</v>
      </c>
      <c r="B22" s="17">
        <v>45913.674491666701</v>
      </c>
      <c r="C22" s="16" t="s">
        <v>192</v>
      </c>
      <c r="D22" s="16" t="s">
        <v>23</v>
      </c>
      <c r="E22" s="45" t="s">
        <v>193</v>
      </c>
      <c r="F22" s="18" t="s">
        <v>204</v>
      </c>
      <c r="G22" s="19">
        <v>40133</v>
      </c>
      <c r="H22" s="45" t="s">
        <v>195</v>
      </c>
      <c r="I22" s="16" t="s">
        <v>27</v>
      </c>
      <c r="J22" s="45" t="s">
        <v>28</v>
      </c>
      <c r="K22" s="16" t="s">
        <v>28</v>
      </c>
      <c r="L22" s="16" t="s">
        <v>205</v>
      </c>
      <c r="M22" s="16" t="s">
        <v>206</v>
      </c>
      <c r="N22" s="16" t="s">
        <v>207</v>
      </c>
      <c r="O22" s="16" t="str">
        <f t="shared" si="0"/>
        <v>Благовещенск, Красноармейская, д. 188/2, кв. 31</v>
      </c>
      <c r="P22" s="16" t="s">
        <v>208</v>
      </c>
      <c r="Q22" s="16" t="s">
        <v>209</v>
      </c>
      <c r="R22" s="16"/>
      <c r="S22" s="16" t="str">
        <f t="shared" si="2"/>
        <v xml:space="preserve">МУНИЦИПАЛЬНОЕ АВТОНОМНОЕ ОБЩЕОБРАЗОВАТЕЛЬНОЕ УЧРЕЖДЕНИЕ"ЛИЦЕЙ №6 ГОРОДА БЛАГОВЕЩЕНСКА", 10 А, </v>
      </c>
      <c r="T22" s="16" t="s">
        <v>161</v>
      </c>
      <c r="U22" s="19">
        <v>45905</v>
      </c>
      <c r="V22" s="19">
        <v>45907</v>
      </c>
      <c r="W22" s="16" t="s">
        <v>42</v>
      </c>
      <c r="X22" s="19">
        <v>45913</v>
      </c>
      <c r="Y22" s="19">
        <v>45913</v>
      </c>
      <c r="Z22" s="46" t="str">
        <f t="shared" si="3"/>
        <v>ГАУЗ АО АОИБ, 3 отделение</v>
      </c>
      <c r="AA22" s="16" t="s">
        <v>200</v>
      </c>
      <c r="AB22" s="16" t="s">
        <v>36</v>
      </c>
      <c r="AC22" s="16"/>
      <c r="AD22" s="19">
        <v>45913</v>
      </c>
      <c r="AE22" s="16"/>
      <c r="AF22" s="19"/>
      <c r="AG22" s="23"/>
      <c r="AH22" s="19">
        <v>45913.922222222202</v>
      </c>
      <c r="AI22" s="16" t="s">
        <v>210</v>
      </c>
      <c r="AJ22" s="20"/>
      <c r="AK22" s="16" t="s">
        <v>211</v>
      </c>
      <c r="AL22" s="27"/>
      <c r="AM22" s="26"/>
    </row>
    <row r="23" spans="1:39" s="21" customFormat="1" ht="15" customHeight="1" x14ac:dyDescent="0.25">
      <c r="A23" s="16" t="s">
        <v>212</v>
      </c>
      <c r="B23" s="17">
        <v>45913.404449687499</v>
      </c>
      <c r="C23" s="16" t="s">
        <v>213</v>
      </c>
      <c r="D23" s="16" t="s">
        <v>90</v>
      </c>
      <c r="E23" s="45" t="s">
        <v>214</v>
      </c>
      <c r="F23" s="18" t="s">
        <v>215</v>
      </c>
      <c r="G23" s="19">
        <v>43837</v>
      </c>
      <c r="H23" s="45" t="s">
        <v>216</v>
      </c>
      <c r="I23" s="16" t="s">
        <v>27</v>
      </c>
      <c r="J23" s="45" t="s">
        <v>217</v>
      </c>
      <c r="K23" s="16" t="s">
        <v>217</v>
      </c>
      <c r="L23" s="16" t="s">
        <v>218</v>
      </c>
      <c r="M23" s="16" t="s">
        <v>41</v>
      </c>
      <c r="N23" s="16" t="s">
        <v>141</v>
      </c>
      <c r="O23" s="16" t="str">
        <f t="shared" si="0"/>
        <v>Белогорск, пер. Весенний, д. 2, кв. 15</v>
      </c>
      <c r="P23" s="16" t="s">
        <v>219</v>
      </c>
      <c r="Q23" s="16" t="s">
        <v>220</v>
      </c>
      <c r="R23" s="16" t="s">
        <v>221</v>
      </c>
      <c r="S23" s="45" t="str">
        <f t="shared" si="2"/>
        <v>МУНИЦИПАЛЬНОЕ АВТОНОМНОЕ ДОШКОЛЬНОЕ ОБРАЗОВАТЕЛЬНОЕ УЧРЕЖДЕНИЕ "ДЕТСКИЙ САД №4 ГОРОДА БЕЛОГОРСК", подготовительная, Д/сад № 4</v>
      </c>
      <c r="T23" s="16" t="s">
        <v>111</v>
      </c>
      <c r="U23" s="19">
        <v>45905</v>
      </c>
      <c r="V23" s="19">
        <v>45906</v>
      </c>
      <c r="W23" s="16" t="s">
        <v>222</v>
      </c>
      <c r="X23" s="19">
        <v>45913</v>
      </c>
      <c r="Y23" s="19">
        <v>45912</v>
      </c>
      <c r="Z23" s="23" t="str">
        <f t="shared" si="3"/>
        <v>ГАУЗ АО «Белогорская межрайонная больница»</v>
      </c>
      <c r="AA23" s="16" t="s">
        <v>214</v>
      </c>
      <c r="AB23" s="16" t="s">
        <v>36</v>
      </c>
      <c r="AC23" s="16"/>
      <c r="AD23" s="19">
        <v>45912</v>
      </c>
      <c r="AE23" s="16"/>
      <c r="AF23" s="19"/>
      <c r="AG23" s="23"/>
      <c r="AH23" s="19"/>
      <c r="AI23" s="16"/>
      <c r="AJ23" s="20"/>
      <c r="AK23" s="16" t="s">
        <v>223</v>
      </c>
      <c r="AL23" s="27"/>
      <c r="AM23" s="26"/>
    </row>
    <row r="24" spans="1:39" s="21" customFormat="1" ht="15" customHeight="1" x14ac:dyDescent="0.25">
      <c r="A24" s="16" t="s">
        <v>224</v>
      </c>
      <c r="B24" s="17">
        <v>45913.400337812498</v>
      </c>
      <c r="C24" s="16" t="s">
        <v>213</v>
      </c>
      <c r="D24" s="16" t="s">
        <v>90</v>
      </c>
      <c r="E24" s="45" t="s">
        <v>214</v>
      </c>
      <c r="F24" s="18" t="s">
        <v>225</v>
      </c>
      <c r="G24" s="19">
        <v>40548</v>
      </c>
      <c r="H24" s="45" t="s">
        <v>226</v>
      </c>
      <c r="I24" s="16" t="s">
        <v>27</v>
      </c>
      <c r="J24" s="45" t="s">
        <v>217</v>
      </c>
      <c r="K24" s="16" t="s">
        <v>217</v>
      </c>
      <c r="L24" s="16" t="s">
        <v>227</v>
      </c>
      <c r="M24" s="16" t="s">
        <v>228</v>
      </c>
      <c r="N24" s="16" t="s">
        <v>229</v>
      </c>
      <c r="O24" s="16" t="str">
        <f t="shared" si="0"/>
        <v>Белогорск, Авиационная, д. 25, кв. 51</v>
      </c>
      <c r="P24" s="16" t="s">
        <v>230</v>
      </c>
      <c r="Q24" s="16" t="s">
        <v>231</v>
      </c>
      <c r="R24" s="16"/>
      <c r="S24" s="45" t="str">
        <f t="shared" si="2"/>
        <v xml:space="preserve">МУНИЦИПАЛЬНОЕ АВТОНОМНОЕ ОБЩЕОБРАЗОВАТЕЛЬНОЕ УЧРЕЖДЕНИЕ "ШКОЛА №3 ГОРОДА БЕЛОГОРСК", 8 "Б", </v>
      </c>
      <c r="T24" s="16" t="s">
        <v>161</v>
      </c>
      <c r="U24" s="19">
        <v>45904</v>
      </c>
      <c r="V24" s="19">
        <v>45905</v>
      </c>
      <c r="W24" s="16" t="s">
        <v>144</v>
      </c>
      <c r="X24" s="19">
        <v>45913</v>
      </c>
      <c r="Y24" s="19">
        <v>45912</v>
      </c>
      <c r="Z24" s="23" t="str">
        <f t="shared" si="3"/>
        <v>ГАУЗ АО «Белогорская межрайонная больница»</v>
      </c>
      <c r="AA24" s="16" t="s">
        <v>214</v>
      </c>
      <c r="AB24" s="16" t="s">
        <v>36</v>
      </c>
      <c r="AC24" s="16"/>
      <c r="AD24" s="19">
        <v>45912</v>
      </c>
      <c r="AE24" s="16"/>
      <c r="AF24" s="19"/>
      <c r="AG24" s="23"/>
      <c r="AH24" s="19"/>
      <c r="AI24" s="16"/>
      <c r="AJ24" s="20"/>
      <c r="AK24" s="16" t="s">
        <v>232</v>
      </c>
      <c r="AL24" s="27"/>
      <c r="AM24" s="26"/>
    </row>
    <row r="25" spans="1:39" s="21" customFormat="1" ht="15" customHeight="1" x14ac:dyDescent="0.25">
      <c r="A25" s="16" t="s">
        <v>233</v>
      </c>
      <c r="B25" s="17">
        <v>45913.295192557896</v>
      </c>
      <c r="C25" s="16" t="s">
        <v>234</v>
      </c>
      <c r="D25" s="16" t="s">
        <v>23</v>
      </c>
      <c r="E25" s="45" t="s">
        <v>24</v>
      </c>
      <c r="F25" s="18" t="s">
        <v>235</v>
      </c>
      <c r="G25" s="19">
        <v>38514</v>
      </c>
      <c r="H25" s="45" t="s">
        <v>236</v>
      </c>
      <c r="I25" s="16" t="s">
        <v>27</v>
      </c>
      <c r="J25" s="16" t="s">
        <v>28</v>
      </c>
      <c r="K25" s="16" t="s">
        <v>28</v>
      </c>
      <c r="L25" s="16" t="s">
        <v>237</v>
      </c>
      <c r="M25" s="16" t="s">
        <v>238</v>
      </c>
      <c r="N25" s="16" t="s">
        <v>84</v>
      </c>
      <c r="O25" s="16" t="str">
        <f t="shared" si="0"/>
        <v>Благовещенск, Институтская, д. 13, кв. 4</v>
      </c>
      <c r="P25" s="16"/>
      <c r="Q25" s="16"/>
      <c r="R25" s="16" t="s">
        <v>189</v>
      </c>
      <c r="S25" s="45" t="str">
        <f t="shared" si="2"/>
        <v>-      не работает</v>
      </c>
      <c r="T25" s="16" t="s">
        <v>123</v>
      </c>
      <c r="U25" s="19"/>
      <c r="V25" s="19">
        <v>45908</v>
      </c>
      <c r="W25" s="16" t="s">
        <v>34</v>
      </c>
      <c r="X25" s="19">
        <v>45913</v>
      </c>
      <c r="Y25" s="19">
        <v>45912</v>
      </c>
      <c r="Z25" s="46" t="str">
        <f t="shared" si="3"/>
        <v>ГАУЗ АО БГКБ</v>
      </c>
      <c r="AA25" s="16" t="s">
        <v>24</v>
      </c>
      <c r="AB25" s="16" t="s">
        <v>36</v>
      </c>
      <c r="AC25" s="16"/>
      <c r="AD25" s="19">
        <v>45913</v>
      </c>
      <c r="AE25" s="16"/>
      <c r="AF25" s="19"/>
      <c r="AG25" s="23"/>
      <c r="AH25" s="19"/>
      <c r="AI25" s="16"/>
      <c r="AJ25" s="20"/>
      <c r="AK25" s="16" t="s">
        <v>239</v>
      </c>
      <c r="AL25" s="27"/>
      <c r="AM25" s="26"/>
    </row>
    <row r="26" spans="1:39" s="21" customFormat="1" ht="15" customHeight="1" x14ac:dyDescent="0.25">
      <c r="A26" s="16" t="s">
        <v>240</v>
      </c>
      <c r="B26" s="17">
        <v>45913.292674074102</v>
      </c>
      <c r="C26" s="16" t="s">
        <v>234</v>
      </c>
      <c r="D26" s="16" t="s">
        <v>23</v>
      </c>
      <c r="E26" s="45" t="s">
        <v>24</v>
      </c>
      <c r="F26" s="18" t="s">
        <v>241</v>
      </c>
      <c r="G26" s="19">
        <v>20286</v>
      </c>
      <c r="H26" s="45" t="s">
        <v>242</v>
      </c>
      <c r="I26" s="16" t="s">
        <v>27</v>
      </c>
      <c r="J26" s="16" t="s">
        <v>137</v>
      </c>
      <c r="K26" s="16" t="s">
        <v>138</v>
      </c>
      <c r="L26" s="16" t="s">
        <v>243</v>
      </c>
      <c r="M26" s="16" t="s">
        <v>244</v>
      </c>
      <c r="N26" s="16" t="s">
        <v>84</v>
      </c>
      <c r="O26" s="16" t="str">
        <f t="shared" si="0"/>
        <v>Чигири, Сосновая, д. 16, кв. 4</v>
      </c>
      <c r="P26" s="16"/>
      <c r="Q26" s="16"/>
      <c r="R26" s="16" t="s">
        <v>245</v>
      </c>
      <c r="S26" s="45" t="str">
        <f t="shared" si="2"/>
        <v>пенсионер</v>
      </c>
      <c r="T26" s="16" t="s">
        <v>69</v>
      </c>
      <c r="U26" s="19"/>
      <c r="V26" s="19">
        <v>45908</v>
      </c>
      <c r="W26" s="16" t="s">
        <v>34</v>
      </c>
      <c r="X26" s="19">
        <v>45913</v>
      </c>
      <c r="Y26" s="19">
        <v>45913</v>
      </c>
      <c r="Z26" s="46" t="str">
        <f t="shared" si="3"/>
        <v>ГАУЗ АО БГКБ</v>
      </c>
      <c r="AA26" s="16" t="s">
        <v>24</v>
      </c>
      <c r="AB26" s="16" t="s">
        <v>36</v>
      </c>
      <c r="AC26" s="16"/>
      <c r="AD26" s="19">
        <v>45912</v>
      </c>
      <c r="AE26" s="16"/>
      <c r="AF26" s="19"/>
      <c r="AG26" s="23"/>
      <c r="AH26" s="19"/>
      <c r="AI26" s="16"/>
      <c r="AJ26" s="20"/>
      <c r="AK26" s="16" t="s">
        <v>246</v>
      </c>
      <c r="AL26" s="27"/>
      <c r="AM26" s="26"/>
    </row>
    <row r="27" spans="1:39" s="21" customFormat="1" ht="15" customHeight="1" x14ac:dyDescent="0.25">
      <c r="A27" s="16" t="s">
        <v>247</v>
      </c>
      <c r="B27" s="17">
        <v>45912.986509409697</v>
      </c>
      <c r="C27" s="16" t="s">
        <v>248</v>
      </c>
      <c r="D27" s="16" t="s">
        <v>23</v>
      </c>
      <c r="E27" s="45" t="s">
        <v>39</v>
      </c>
      <c r="F27" s="18" t="s">
        <v>249</v>
      </c>
      <c r="G27" s="19">
        <v>17874</v>
      </c>
      <c r="H27" s="45" t="s">
        <v>250</v>
      </c>
      <c r="I27" s="16" t="s">
        <v>27</v>
      </c>
      <c r="J27" s="45" t="s">
        <v>28</v>
      </c>
      <c r="K27" s="16" t="s">
        <v>28</v>
      </c>
      <c r="L27" s="16" t="s">
        <v>251</v>
      </c>
      <c r="M27" s="16" t="s">
        <v>252</v>
      </c>
      <c r="N27" s="16" t="s">
        <v>253</v>
      </c>
      <c r="O27" s="16" t="str">
        <f t="shared" si="0"/>
        <v>Благовещенск, Кантемирова, д. 20, кв. 40</v>
      </c>
      <c r="P27" s="16"/>
      <c r="Q27" s="16"/>
      <c r="R27" s="16" t="s">
        <v>68</v>
      </c>
      <c r="S27" s="45" t="str">
        <f t="shared" si="2"/>
        <v>-     пенсионер</v>
      </c>
      <c r="T27" s="16" t="s">
        <v>69</v>
      </c>
      <c r="U27" s="19"/>
      <c r="V27" s="19">
        <v>45911</v>
      </c>
      <c r="W27" s="16" t="s">
        <v>42</v>
      </c>
      <c r="X27" s="19">
        <v>45912</v>
      </c>
      <c r="Y27" s="19"/>
      <c r="Z27" s="23" t="str">
        <f t="shared" si="3"/>
        <v xml:space="preserve">Другое </v>
      </c>
      <c r="AA27" s="16"/>
      <c r="AB27" s="16" t="s">
        <v>43</v>
      </c>
      <c r="AC27" s="16"/>
      <c r="AD27" s="19">
        <v>45912</v>
      </c>
      <c r="AE27" s="16"/>
      <c r="AF27" s="19"/>
      <c r="AG27" s="23"/>
      <c r="AH27" s="19"/>
      <c r="AI27" s="16"/>
      <c r="AJ27" s="20"/>
      <c r="AK27" s="16" t="s">
        <v>254</v>
      </c>
      <c r="AL27" s="27"/>
      <c r="AM27" s="26"/>
    </row>
    <row r="28" spans="1:39" s="21" customFormat="1" ht="15" customHeight="1" x14ac:dyDescent="0.25">
      <c r="A28" s="16" t="s">
        <v>255</v>
      </c>
      <c r="B28" s="17">
        <v>45912.815529479201</v>
      </c>
      <c r="C28" s="16" t="s">
        <v>256</v>
      </c>
      <c r="D28" s="16" t="s">
        <v>23</v>
      </c>
      <c r="E28" s="45" t="s">
        <v>193</v>
      </c>
      <c r="F28" s="18" t="s">
        <v>257</v>
      </c>
      <c r="G28" s="19">
        <v>41439</v>
      </c>
      <c r="H28" s="45" t="s">
        <v>258</v>
      </c>
      <c r="I28" s="16" t="s">
        <v>27</v>
      </c>
      <c r="J28" s="45" t="s">
        <v>259</v>
      </c>
      <c r="K28" s="16" t="s">
        <v>260</v>
      </c>
      <c r="L28" s="16" t="s">
        <v>261</v>
      </c>
      <c r="M28" s="16" t="s">
        <v>244</v>
      </c>
      <c r="N28" s="16" t="s">
        <v>41</v>
      </c>
      <c r="O28" s="16" t="str">
        <f t="shared" si="0"/>
        <v>Раздольное, Октябрьская, д. 16, кв. 2</v>
      </c>
      <c r="P28" s="16" t="s">
        <v>262</v>
      </c>
      <c r="Q28" s="16" t="s">
        <v>263</v>
      </c>
      <c r="R28" s="16"/>
      <c r="S28" s="16" t="str">
        <f t="shared" si="2"/>
        <v xml:space="preserve">МУНИЦИПАЛЬНОЕ  ОБЩЕОБРАЗОВАТЕЛЬНОЕ УЧРЕЖДЕНИЕ "РАЗДОЛЬНЕНСКАЯ СРЕДНЯЯ ОБЩЕОБРАЗОВАТЕЛЬНАЯ ШКОЛА ИМЕНИ Г.П.КОТЕНКО", 6 А, </v>
      </c>
      <c r="T28" s="16" t="s">
        <v>161</v>
      </c>
      <c r="U28" s="19">
        <v>45908</v>
      </c>
      <c r="V28" s="19">
        <v>45908</v>
      </c>
      <c r="W28" s="16" t="s">
        <v>42</v>
      </c>
      <c r="X28" s="19">
        <v>45912</v>
      </c>
      <c r="Y28" s="19">
        <v>45912</v>
      </c>
      <c r="Z28" s="46" t="str">
        <f t="shared" si="3"/>
        <v>ГАУЗ АО АОИБ, 3 отделение</v>
      </c>
      <c r="AA28" s="16" t="s">
        <v>200</v>
      </c>
      <c r="AB28" s="16" t="s">
        <v>36</v>
      </c>
      <c r="AC28" s="16"/>
      <c r="AD28" s="19">
        <v>45912</v>
      </c>
      <c r="AE28" s="16"/>
      <c r="AF28" s="19"/>
      <c r="AG28" s="23"/>
      <c r="AH28" s="19">
        <v>45913.395833333299</v>
      </c>
      <c r="AI28" s="16" t="s">
        <v>264</v>
      </c>
      <c r="AJ28" s="20"/>
      <c r="AK28" s="16" t="s">
        <v>265</v>
      </c>
      <c r="AL28" s="27"/>
      <c r="AM28" s="26"/>
    </row>
    <row r="29" spans="1:39" s="21" customFormat="1" ht="15" customHeight="1" x14ac:dyDescent="0.25">
      <c r="A29" s="16" t="s">
        <v>266</v>
      </c>
      <c r="B29" s="17">
        <v>45912.6753381944</v>
      </c>
      <c r="C29" s="16" t="s">
        <v>267</v>
      </c>
      <c r="D29" s="16" t="s">
        <v>38</v>
      </c>
      <c r="E29" s="45" t="s">
        <v>268</v>
      </c>
      <c r="F29" s="18" t="s">
        <v>269</v>
      </c>
      <c r="G29" s="19">
        <v>25423</v>
      </c>
      <c r="H29" s="45" t="s">
        <v>270</v>
      </c>
      <c r="I29" s="16" t="s">
        <v>27</v>
      </c>
      <c r="J29" s="45" t="s">
        <v>28</v>
      </c>
      <c r="K29" s="16" t="s">
        <v>28</v>
      </c>
      <c r="L29" s="16" t="s">
        <v>271</v>
      </c>
      <c r="M29" s="16" t="s">
        <v>272</v>
      </c>
      <c r="N29" s="16" t="s">
        <v>273</v>
      </c>
      <c r="O29" s="16" t="str">
        <f t="shared" si="0"/>
        <v>Благовещенск, Ленина, д. 27/1, кв. 200</v>
      </c>
      <c r="P29" s="16"/>
      <c r="Q29" s="16"/>
      <c r="R29" s="16" t="s">
        <v>274</v>
      </c>
      <c r="S29" s="45" t="str">
        <f t="shared" si="2"/>
        <v>-    не работает</v>
      </c>
      <c r="T29" s="16" t="s">
        <v>123</v>
      </c>
      <c r="U29" s="19"/>
      <c r="V29" s="19">
        <v>45912</v>
      </c>
      <c r="W29" s="16" t="s">
        <v>42</v>
      </c>
      <c r="X29" s="19">
        <v>45912</v>
      </c>
      <c r="Y29" s="19">
        <v>45912</v>
      </c>
      <c r="Z29" s="23" t="str">
        <f t="shared" si="3"/>
        <v xml:space="preserve">На дому </v>
      </c>
      <c r="AA29" s="16"/>
      <c r="AB29" s="16" t="s">
        <v>114</v>
      </c>
      <c r="AC29" s="16"/>
      <c r="AD29" s="19">
        <v>45912</v>
      </c>
      <c r="AE29" s="16"/>
      <c r="AF29" s="19"/>
      <c r="AG29" s="23"/>
      <c r="AH29" s="19"/>
      <c r="AI29" s="16"/>
      <c r="AJ29" s="20"/>
      <c r="AK29" s="16" t="s">
        <v>275</v>
      </c>
      <c r="AL29" s="27"/>
      <c r="AM29" s="26"/>
    </row>
    <row r="30" spans="1:39" s="21" customFormat="1" ht="15" customHeight="1" x14ac:dyDescent="0.25">
      <c r="A30" s="16" t="s">
        <v>276</v>
      </c>
      <c r="B30" s="17">
        <v>45912.655451655097</v>
      </c>
      <c r="C30" s="16" t="s">
        <v>277</v>
      </c>
      <c r="D30" s="16" t="s">
        <v>90</v>
      </c>
      <c r="E30" s="45" t="s">
        <v>214</v>
      </c>
      <c r="F30" s="18" t="s">
        <v>278</v>
      </c>
      <c r="G30" s="19">
        <v>33019</v>
      </c>
      <c r="H30" s="45" t="s">
        <v>49</v>
      </c>
      <c r="I30" s="16" t="s">
        <v>27</v>
      </c>
      <c r="J30" s="45" t="s">
        <v>217</v>
      </c>
      <c r="K30" s="16" t="s">
        <v>217</v>
      </c>
      <c r="L30" s="16" t="s">
        <v>279</v>
      </c>
      <c r="M30" s="16" t="s">
        <v>280</v>
      </c>
      <c r="N30" s="16" t="s">
        <v>281</v>
      </c>
      <c r="O30" s="16" t="str">
        <f t="shared" si="0"/>
        <v>Белогорск, Кирова, д. 288а, кв. 45</v>
      </c>
      <c r="P30" s="16"/>
      <c r="Q30" s="16"/>
      <c r="R30" s="16" t="s">
        <v>282</v>
      </c>
      <c r="S30" s="45" t="str">
        <f t="shared" si="2"/>
        <v>РБЕ столовая-работник зала</v>
      </c>
      <c r="T30" s="16" t="s">
        <v>33</v>
      </c>
      <c r="U30" s="19"/>
      <c r="V30" s="19">
        <v>45911</v>
      </c>
      <c r="W30" s="16" t="s">
        <v>283</v>
      </c>
      <c r="X30" s="19">
        <v>45912</v>
      </c>
      <c r="Y30" s="19">
        <v>45912</v>
      </c>
      <c r="Z30" s="23" t="str">
        <f t="shared" si="3"/>
        <v>ГАУЗ АО «Белогорская межрайонная больница»</v>
      </c>
      <c r="AA30" s="16" t="s">
        <v>214</v>
      </c>
      <c r="AB30" s="16" t="s">
        <v>36</v>
      </c>
      <c r="AC30" s="16"/>
      <c r="AD30" s="19">
        <v>45912</v>
      </c>
      <c r="AE30" s="16"/>
      <c r="AF30" s="19"/>
      <c r="AG30" s="23"/>
      <c r="AH30" s="19"/>
      <c r="AI30" s="16"/>
      <c r="AJ30" s="20"/>
      <c r="AK30" s="16" t="s">
        <v>284</v>
      </c>
      <c r="AL30" s="27"/>
      <c r="AM30" s="26"/>
    </row>
    <row r="31" spans="1:39" s="21" customFormat="1" ht="15" customHeight="1" x14ac:dyDescent="0.25">
      <c r="A31" s="16" t="s">
        <v>285</v>
      </c>
      <c r="B31" s="17">
        <v>45912.666742164402</v>
      </c>
      <c r="C31" s="16" t="s">
        <v>45</v>
      </c>
      <c r="D31" s="16" t="s">
        <v>286</v>
      </c>
      <c r="E31" s="45" t="s">
        <v>47</v>
      </c>
      <c r="F31" s="18" t="s">
        <v>287</v>
      </c>
      <c r="G31" s="19">
        <v>29578</v>
      </c>
      <c r="H31" s="45" t="s">
        <v>288</v>
      </c>
      <c r="I31" s="16" t="s">
        <v>27</v>
      </c>
      <c r="J31" s="45" t="s">
        <v>186</v>
      </c>
      <c r="K31" s="16" t="s">
        <v>186</v>
      </c>
      <c r="L31" s="16" t="s">
        <v>271</v>
      </c>
      <c r="M31" s="16" t="s">
        <v>289</v>
      </c>
      <c r="N31" s="16" t="s">
        <v>290</v>
      </c>
      <c r="O31" s="16" t="str">
        <f t="shared" si="0"/>
        <v>Свободный, Ленина, д. 59, кв. 82</v>
      </c>
      <c r="P31" s="16"/>
      <c r="Q31" s="16"/>
      <c r="R31" s="16" t="s">
        <v>291</v>
      </c>
      <c r="S31" s="45" t="str">
        <f t="shared" si="2"/>
        <v>альянсстрой,</v>
      </c>
      <c r="T31" s="16" t="s">
        <v>33</v>
      </c>
      <c r="U31" s="19">
        <v>45908</v>
      </c>
      <c r="V31" s="19">
        <v>45909</v>
      </c>
      <c r="W31" s="16" t="s">
        <v>42</v>
      </c>
      <c r="X31" s="19">
        <v>45912</v>
      </c>
      <c r="Y31" s="19">
        <v>45911</v>
      </c>
      <c r="Z31" s="23" t="str">
        <f t="shared" si="3"/>
        <v>ГБУЗ АО “Свободненская межрайонная больница”</v>
      </c>
      <c r="AA31" s="16" t="s">
        <v>47</v>
      </c>
      <c r="AB31" s="16" t="s">
        <v>36</v>
      </c>
      <c r="AC31" s="16"/>
      <c r="AD31" s="19">
        <v>45911</v>
      </c>
      <c r="AE31" s="16"/>
      <c r="AF31" s="19"/>
      <c r="AG31" s="23"/>
      <c r="AH31" s="19"/>
      <c r="AI31" s="16"/>
      <c r="AJ31" s="20"/>
      <c r="AK31" s="16" t="s">
        <v>292</v>
      </c>
      <c r="AL31" s="27"/>
      <c r="AM31" s="26"/>
    </row>
    <row r="32" spans="1:39" s="21" customFormat="1" ht="15" customHeight="1" x14ac:dyDescent="0.25">
      <c r="A32" s="16" t="s">
        <v>293</v>
      </c>
      <c r="B32" s="17">
        <v>45912.6635481829</v>
      </c>
      <c r="C32" s="16" t="s">
        <v>45</v>
      </c>
      <c r="D32" s="16" t="s">
        <v>286</v>
      </c>
      <c r="E32" s="16" t="s">
        <v>47</v>
      </c>
      <c r="F32" s="18" t="s">
        <v>294</v>
      </c>
      <c r="G32" s="19">
        <v>32336</v>
      </c>
      <c r="H32" s="45" t="s">
        <v>185</v>
      </c>
      <c r="I32" s="16" t="s">
        <v>27</v>
      </c>
      <c r="J32" s="45" t="s">
        <v>50</v>
      </c>
      <c r="K32" s="16" t="s">
        <v>295</v>
      </c>
      <c r="L32" s="16" t="s">
        <v>296</v>
      </c>
      <c r="M32" s="16" t="s">
        <v>31</v>
      </c>
      <c r="N32" s="16" t="s">
        <v>297</v>
      </c>
      <c r="O32" s="16" t="str">
        <f t="shared" si="0"/>
        <v>Черниговка, вахтовый поселок  ГПЗ, д. 17, кв. 122</v>
      </c>
      <c r="P32" s="16"/>
      <c r="Q32" s="16"/>
      <c r="R32" s="16" t="s">
        <v>298</v>
      </c>
      <c r="S32" s="16" t="str">
        <f t="shared" si="2"/>
        <v>эста,мастер</v>
      </c>
      <c r="T32" s="16" t="s">
        <v>33</v>
      </c>
      <c r="U32" s="19">
        <v>45910</v>
      </c>
      <c r="V32" s="19">
        <v>45910</v>
      </c>
      <c r="W32" s="16" t="s">
        <v>42</v>
      </c>
      <c r="X32" s="19">
        <v>45912</v>
      </c>
      <c r="Y32" s="19">
        <v>45912</v>
      </c>
      <c r="Z32" s="23" t="str">
        <f t="shared" si="3"/>
        <v>ГБУЗ АО “Свободненская межрайонная больница”</v>
      </c>
      <c r="AA32" s="16" t="s">
        <v>47</v>
      </c>
      <c r="AB32" s="16" t="s">
        <v>36</v>
      </c>
      <c r="AC32" s="16"/>
      <c r="AD32" s="19">
        <v>45912</v>
      </c>
      <c r="AE32" s="16"/>
      <c r="AF32" s="19"/>
      <c r="AG32" s="23"/>
      <c r="AH32" s="19"/>
      <c r="AI32" s="16"/>
      <c r="AJ32" s="20"/>
      <c r="AK32" s="16" t="s">
        <v>299</v>
      </c>
      <c r="AL32" s="27"/>
      <c r="AM32" s="26"/>
    </row>
    <row r="33" spans="1:39" s="21" customFormat="1" ht="15" customHeight="1" x14ac:dyDescent="0.25">
      <c r="A33" s="16" t="s">
        <v>300</v>
      </c>
      <c r="B33" s="17">
        <v>45912.630385879602</v>
      </c>
      <c r="C33" s="16" t="s">
        <v>301</v>
      </c>
      <c r="D33" s="16" t="s">
        <v>23</v>
      </c>
      <c r="E33" s="45" t="s">
        <v>302</v>
      </c>
      <c r="F33" s="18" t="s">
        <v>303</v>
      </c>
      <c r="G33" s="19">
        <v>23410</v>
      </c>
      <c r="H33" s="45" t="s">
        <v>304</v>
      </c>
      <c r="I33" s="16" t="s">
        <v>27</v>
      </c>
      <c r="J33" s="45" t="s">
        <v>28</v>
      </c>
      <c r="K33" s="16" t="s">
        <v>28</v>
      </c>
      <c r="L33" s="16" t="s">
        <v>40</v>
      </c>
      <c r="M33" s="16" t="s">
        <v>305</v>
      </c>
      <c r="N33" s="16" t="s">
        <v>306</v>
      </c>
      <c r="O33" s="16" t="str">
        <f t="shared" si="0"/>
        <v>Благовещенск, Трудовая, д. 209, кв. 33</v>
      </c>
      <c r="P33" s="16"/>
      <c r="Q33" s="16"/>
      <c r="R33" s="16" t="s">
        <v>68</v>
      </c>
      <c r="S33" s="16" t="str">
        <f t="shared" si="2"/>
        <v>-     пенсионер</v>
      </c>
      <c r="T33" s="16" t="s">
        <v>69</v>
      </c>
      <c r="U33" s="19"/>
      <c r="V33" s="19">
        <v>45907</v>
      </c>
      <c r="W33" s="16" t="s">
        <v>42</v>
      </c>
      <c r="X33" s="19">
        <v>45912</v>
      </c>
      <c r="Y33" s="19"/>
      <c r="Z33" s="23" t="str">
        <f t="shared" si="3"/>
        <v xml:space="preserve">На дому </v>
      </c>
      <c r="AA33" s="16"/>
      <c r="AB33" s="16" t="s">
        <v>114</v>
      </c>
      <c r="AC33" s="16"/>
      <c r="AD33" s="19">
        <v>45912</v>
      </c>
      <c r="AE33" s="16"/>
      <c r="AF33" s="19"/>
      <c r="AG33" s="23"/>
      <c r="AH33" s="19"/>
      <c r="AI33" s="16"/>
      <c r="AJ33" s="20"/>
      <c r="AK33" s="16" t="s">
        <v>307</v>
      </c>
      <c r="AL33" s="27"/>
      <c r="AM33" s="26"/>
    </row>
    <row r="34" spans="1:39" s="21" customFormat="1" ht="15" customHeight="1" x14ac:dyDescent="0.25">
      <c r="A34" s="16" t="s">
        <v>308</v>
      </c>
      <c r="B34" s="17">
        <v>45912.610842858798</v>
      </c>
      <c r="C34" s="16" t="s">
        <v>309</v>
      </c>
      <c r="D34" s="16" t="s">
        <v>310</v>
      </c>
      <c r="E34" s="45" t="s">
        <v>311</v>
      </c>
      <c r="F34" s="18" t="s">
        <v>312</v>
      </c>
      <c r="G34" s="19">
        <v>21073</v>
      </c>
      <c r="H34" s="45" t="s">
        <v>313</v>
      </c>
      <c r="I34" s="16" t="s">
        <v>27</v>
      </c>
      <c r="J34" s="45" t="s">
        <v>314</v>
      </c>
      <c r="K34" s="16" t="s">
        <v>314</v>
      </c>
      <c r="L34" s="16" t="s">
        <v>315</v>
      </c>
      <c r="M34" s="16" t="s">
        <v>316</v>
      </c>
      <c r="N34" s="16" t="s">
        <v>41</v>
      </c>
      <c r="O34" s="16" t="str">
        <f t="shared" si="0"/>
        <v>Зея, мкр. Светлый, д. 34, кв. 2</v>
      </c>
      <c r="P34" s="16"/>
      <c r="Q34" s="16"/>
      <c r="R34" s="16" t="s">
        <v>317</v>
      </c>
      <c r="S34" s="16" t="str">
        <f t="shared" si="2"/>
        <v>ГБУАО СББЖ</v>
      </c>
      <c r="T34" s="16" t="s">
        <v>33</v>
      </c>
      <c r="U34" s="19"/>
      <c r="V34" s="19">
        <v>45906</v>
      </c>
      <c r="W34" s="16" t="s">
        <v>42</v>
      </c>
      <c r="X34" s="19">
        <v>45912</v>
      </c>
      <c r="Y34" s="19">
        <v>45912</v>
      </c>
      <c r="Z34" s="46" t="str">
        <f t="shared" si="3"/>
        <v>ГБУЗ АО “Зейская межрайонная больница им. Б.Е.Смирнова”</v>
      </c>
      <c r="AA34" s="16" t="s">
        <v>311</v>
      </c>
      <c r="AB34" s="16" t="s">
        <v>36</v>
      </c>
      <c r="AC34" s="16"/>
      <c r="AD34" s="19">
        <v>45912</v>
      </c>
      <c r="AE34" s="16"/>
      <c r="AF34" s="19">
        <v>45912</v>
      </c>
      <c r="AG34" s="23"/>
      <c r="AH34" s="19"/>
      <c r="AI34" s="16"/>
      <c r="AJ34" s="20"/>
      <c r="AK34" s="16" t="s">
        <v>318</v>
      </c>
      <c r="AL34" s="27"/>
      <c r="AM34" s="26"/>
    </row>
    <row r="35" spans="1:39" s="21" customFormat="1" ht="15" customHeight="1" x14ac:dyDescent="0.25">
      <c r="A35" s="16" t="s">
        <v>322</v>
      </c>
      <c r="B35" s="17">
        <v>45912.5768668171</v>
      </c>
      <c r="C35" s="16" t="s">
        <v>323</v>
      </c>
      <c r="D35" s="16" t="s">
        <v>324</v>
      </c>
      <c r="E35" s="45" t="s">
        <v>325</v>
      </c>
      <c r="F35" s="18" t="s">
        <v>326</v>
      </c>
      <c r="G35" s="19">
        <v>30902</v>
      </c>
      <c r="H35" s="45" t="s">
        <v>327</v>
      </c>
      <c r="I35" s="16" t="s">
        <v>27</v>
      </c>
      <c r="J35" s="45" t="s">
        <v>328</v>
      </c>
      <c r="K35" s="16" t="s">
        <v>328</v>
      </c>
      <c r="L35" s="16" t="s">
        <v>329</v>
      </c>
      <c r="M35" s="16" t="s">
        <v>330</v>
      </c>
      <c r="N35" s="16" t="s">
        <v>331</v>
      </c>
      <c r="O35" s="16" t="str">
        <f t="shared" ref="O35:O63" si="4">CONCATENATE(K35,", ",L35,","," д. ",M35,IF(ISBLANK(N35),"",CONCATENATE(", кв. ",N35)))</f>
        <v>Тында, Мохортова, д. 2/1, кв. 38</v>
      </c>
      <c r="P35" s="16"/>
      <c r="Q35" s="16"/>
      <c r="R35" s="16" t="s">
        <v>332</v>
      </c>
      <c r="S35" s="16" t="str">
        <f t="shared" ref="S35:S64" si="5">CONCATENATE(P35,IF(ISBLANK(P35),"",IF(AND(ISBLANK(Q35),ISBLANK(R35)),"",", ")),Q35,IF(ISBLANK(Q35),"",", "),R35)</f>
        <v>МКУ Дирекция администрации Тындинского округа, водитель</v>
      </c>
      <c r="T35" s="16" t="s">
        <v>33</v>
      </c>
      <c r="U35" s="19"/>
      <c r="V35" s="19">
        <v>45906</v>
      </c>
      <c r="W35" s="16" t="s">
        <v>77</v>
      </c>
      <c r="X35" s="19">
        <v>45912</v>
      </c>
      <c r="Y35" s="19"/>
      <c r="Z35" s="46" t="str">
        <f t="shared" ref="Z35:Z64" si="6">IF(ISBLANK(AA35),CONCATENATE(AB35," ",AC35),AA35)</f>
        <v xml:space="preserve">На дому </v>
      </c>
      <c r="AA35" s="16"/>
      <c r="AB35" s="16" t="s">
        <v>114</v>
      </c>
      <c r="AC35" s="16"/>
      <c r="AD35" s="19">
        <v>45908</v>
      </c>
      <c r="AE35" s="16"/>
      <c r="AF35" s="19"/>
      <c r="AG35" s="23"/>
      <c r="AH35" s="19"/>
      <c r="AI35" s="16"/>
      <c r="AJ35" s="20"/>
      <c r="AK35" s="16" t="s">
        <v>333</v>
      </c>
      <c r="AL35" s="27"/>
      <c r="AM35" s="26"/>
    </row>
    <row r="36" spans="1:39" s="21" customFormat="1" ht="15" customHeight="1" x14ac:dyDescent="0.25">
      <c r="A36" s="16" t="s">
        <v>334</v>
      </c>
      <c r="B36" s="17">
        <v>45912.5621902778</v>
      </c>
      <c r="C36" s="16" t="s">
        <v>335</v>
      </c>
      <c r="D36" s="16" t="s">
        <v>38</v>
      </c>
      <c r="E36" s="45" t="s">
        <v>336</v>
      </c>
      <c r="F36" s="18" t="s">
        <v>337</v>
      </c>
      <c r="G36" s="19">
        <v>45172</v>
      </c>
      <c r="H36" s="45" t="s">
        <v>338</v>
      </c>
      <c r="I36" s="16" t="s">
        <v>27</v>
      </c>
      <c r="J36" s="45" t="s">
        <v>28</v>
      </c>
      <c r="K36" s="16" t="s">
        <v>28</v>
      </c>
      <c r="L36" s="16" t="s">
        <v>339</v>
      </c>
      <c r="M36" s="16" t="s">
        <v>340</v>
      </c>
      <c r="N36" s="16" t="s">
        <v>341</v>
      </c>
      <c r="O36" s="16" t="str">
        <f t="shared" si="4"/>
        <v>Благовещенск, Строителей, д. 70, кв. 400</v>
      </c>
      <c r="P36" s="16"/>
      <c r="Q36" s="16"/>
      <c r="R36" s="16" t="s">
        <v>342</v>
      </c>
      <c r="S36" s="16" t="str">
        <f t="shared" si="5"/>
        <v>- Неорганизованный ребенок</v>
      </c>
      <c r="T36" s="16" t="s">
        <v>343</v>
      </c>
      <c r="U36" s="19"/>
      <c r="V36" s="19">
        <v>45906</v>
      </c>
      <c r="W36" s="16" t="s">
        <v>42</v>
      </c>
      <c r="X36" s="19">
        <v>45912</v>
      </c>
      <c r="Y36" s="19"/>
      <c r="Z36" s="46" t="str">
        <f t="shared" si="6"/>
        <v xml:space="preserve">На дому </v>
      </c>
      <c r="AA36" s="16"/>
      <c r="AB36" s="16" t="s">
        <v>114</v>
      </c>
      <c r="AC36" s="16"/>
      <c r="AD36" s="19">
        <v>45912</v>
      </c>
      <c r="AE36" s="16"/>
      <c r="AF36" s="19"/>
      <c r="AG36" s="23"/>
      <c r="AH36" s="19"/>
      <c r="AI36" s="16"/>
      <c r="AJ36" s="20"/>
      <c r="AK36" s="16" t="s">
        <v>344</v>
      </c>
      <c r="AL36" s="27"/>
      <c r="AM36" s="26"/>
    </row>
    <row r="37" spans="1:39" s="21" customFormat="1" ht="15" customHeight="1" x14ac:dyDescent="0.25">
      <c r="A37" s="16" t="s">
        <v>345</v>
      </c>
      <c r="B37" s="17">
        <v>45912.560277662</v>
      </c>
      <c r="C37" s="16" t="s">
        <v>346</v>
      </c>
      <c r="D37" s="16" t="s">
        <v>38</v>
      </c>
      <c r="E37" s="45" t="s">
        <v>39</v>
      </c>
      <c r="F37" s="18" t="s">
        <v>347</v>
      </c>
      <c r="G37" s="19">
        <v>15690</v>
      </c>
      <c r="H37" s="45" t="s">
        <v>348</v>
      </c>
      <c r="I37" s="16" t="s">
        <v>27</v>
      </c>
      <c r="J37" s="45" t="s">
        <v>28</v>
      </c>
      <c r="K37" s="16" t="s">
        <v>28</v>
      </c>
      <c r="L37" s="16" t="s">
        <v>349</v>
      </c>
      <c r="M37" s="16" t="s">
        <v>350</v>
      </c>
      <c r="N37" s="16" t="s">
        <v>121</v>
      </c>
      <c r="O37" s="16" t="str">
        <f t="shared" si="4"/>
        <v>Благовещенск, Театральная, д. 11А, кв. 1</v>
      </c>
      <c r="P37" s="16"/>
      <c r="Q37" s="16"/>
      <c r="R37" s="16" t="s">
        <v>189</v>
      </c>
      <c r="S37" s="45" t="str">
        <f t="shared" si="5"/>
        <v>-      не работает</v>
      </c>
      <c r="T37" s="16" t="s">
        <v>69</v>
      </c>
      <c r="U37" s="19"/>
      <c r="V37" s="19">
        <v>45910</v>
      </c>
      <c r="W37" s="16" t="s">
        <v>42</v>
      </c>
      <c r="X37" s="19">
        <v>45912</v>
      </c>
      <c r="Y37" s="19"/>
      <c r="Z37" s="23" t="str">
        <f t="shared" si="6"/>
        <v xml:space="preserve">На дому </v>
      </c>
      <c r="AA37" s="16"/>
      <c r="AB37" s="16" t="s">
        <v>114</v>
      </c>
      <c r="AC37" s="16"/>
      <c r="AD37" s="19">
        <v>45912</v>
      </c>
      <c r="AE37" s="16"/>
      <c r="AF37" s="19"/>
      <c r="AG37" s="23"/>
      <c r="AH37" s="19"/>
      <c r="AI37" s="16"/>
      <c r="AJ37" s="20"/>
      <c r="AK37" s="16" t="s">
        <v>351</v>
      </c>
      <c r="AL37" s="27"/>
      <c r="AM37" s="26"/>
    </row>
    <row r="38" spans="1:39" s="21" customFormat="1" ht="15" customHeight="1" x14ac:dyDescent="0.25">
      <c r="A38" s="16" t="s">
        <v>352</v>
      </c>
      <c r="B38" s="17">
        <v>45912.552064432901</v>
      </c>
      <c r="C38" s="16" t="s">
        <v>353</v>
      </c>
      <c r="D38" s="16" t="s">
        <v>23</v>
      </c>
      <c r="E38" s="45" t="s">
        <v>268</v>
      </c>
      <c r="F38" s="18" t="s">
        <v>354</v>
      </c>
      <c r="G38" s="19">
        <v>38734</v>
      </c>
      <c r="H38" s="45" t="s">
        <v>319</v>
      </c>
      <c r="I38" s="16" t="s">
        <v>27</v>
      </c>
      <c r="J38" s="45" t="s">
        <v>28</v>
      </c>
      <c r="K38" s="16" t="s">
        <v>28</v>
      </c>
      <c r="L38" s="16" t="s">
        <v>320</v>
      </c>
      <c r="M38" s="16" t="s">
        <v>355</v>
      </c>
      <c r="N38" s="16" t="s">
        <v>356</v>
      </c>
      <c r="O38" s="16" t="str">
        <f t="shared" si="4"/>
        <v>Благовещенск, Горького, д. 98/62, кв. 3</v>
      </c>
      <c r="P38" s="16" t="s">
        <v>357</v>
      </c>
      <c r="Q38" s="16" t="s">
        <v>358</v>
      </c>
      <c r="R38" s="16"/>
      <c r="S38" s="45" t="str">
        <f t="shared" si="5"/>
        <v xml:space="preserve">ФЕДЕРАЛЬНОЕ ГОСУДАРСТВЕННОЕ БЮДЖЕТНОЕ ОБРАЗОВАТЕЛЬНОЕ УЧРЕЖДЕНИЕ ВЫСШЕГО ОБРАЗОВАНИЯ "БЛАГОВЕЩЕНСКИЙ ГОСУДАРСТВЕННЫЙ ПЕДАГОГИЧЕСКИЙ УНИВЕРСИТЕТ",  ФПП 3 НА, </v>
      </c>
      <c r="T38" s="16" t="s">
        <v>359</v>
      </c>
      <c r="U38" s="19">
        <v>45908</v>
      </c>
      <c r="V38" s="19">
        <v>45908</v>
      </c>
      <c r="W38" s="16" t="s">
        <v>42</v>
      </c>
      <c r="X38" s="19">
        <v>45912</v>
      </c>
      <c r="Y38" s="19">
        <v>45912</v>
      </c>
      <c r="Z38" s="23" t="str">
        <f t="shared" si="6"/>
        <v>ГАУЗ АО АОКБ</v>
      </c>
      <c r="AA38" s="16" t="s">
        <v>360</v>
      </c>
      <c r="AB38" s="16" t="s">
        <v>36</v>
      </c>
      <c r="AC38" s="16"/>
      <c r="AD38" s="19">
        <v>45912</v>
      </c>
      <c r="AE38" s="16"/>
      <c r="AF38" s="19"/>
      <c r="AG38" s="23"/>
      <c r="AH38" s="19"/>
      <c r="AI38" s="16"/>
      <c r="AJ38" s="20"/>
      <c r="AK38" s="16" t="s">
        <v>361</v>
      </c>
      <c r="AL38" s="27"/>
      <c r="AM38" s="26"/>
    </row>
    <row r="39" spans="1:39" s="21" customFormat="1" ht="15" customHeight="1" x14ac:dyDescent="0.25">
      <c r="A39" s="16" t="s">
        <v>362</v>
      </c>
      <c r="B39" s="17">
        <v>45912.551142789402</v>
      </c>
      <c r="C39" s="16" t="s">
        <v>363</v>
      </c>
      <c r="D39" s="16" t="s">
        <v>23</v>
      </c>
      <c r="E39" s="16" t="s">
        <v>364</v>
      </c>
      <c r="F39" s="18" t="s">
        <v>365</v>
      </c>
      <c r="G39" s="19">
        <v>44330</v>
      </c>
      <c r="H39" s="45" t="s">
        <v>105</v>
      </c>
      <c r="I39" s="16" t="s">
        <v>27</v>
      </c>
      <c r="J39" s="45" t="s">
        <v>259</v>
      </c>
      <c r="K39" s="16" t="s">
        <v>366</v>
      </c>
      <c r="L39" s="16" t="s">
        <v>367</v>
      </c>
      <c r="M39" s="16" t="s">
        <v>107</v>
      </c>
      <c r="N39" s="16" t="s">
        <v>121</v>
      </c>
      <c r="O39" s="16" t="str">
        <f t="shared" si="4"/>
        <v>Рощино, Озерная, д. 26, кв. 1</v>
      </c>
      <c r="P39" s="16" t="s">
        <v>368</v>
      </c>
      <c r="Q39" s="16" t="s">
        <v>369</v>
      </c>
      <c r="R39" s="16"/>
      <c r="S39" s="45" t="str">
        <f t="shared" si="5"/>
        <v xml:space="preserve">МУНИЦИПАЛЬНОЕ ДОШКОЛЬНОЕ ОБРАЗОВАТЕЛЬНОЕ АВТОНОМНОЕ УЧРЕЖДЕНИЕ ДЕТСКИЙ САД № 29 ГОРОДСКОГО ОКРУГА ГОРОДА РАЙЧИХИНСКА АМУРСКОЙ ОБЛАСТИ, средняя, </v>
      </c>
      <c r="T39" s="16" t="s">
        <v>111</v>
      </c>
      <c r="U39" s="19">
        <v>45905</v>
      </c>
      <c r="V39" s="19">
        <v>45905</v>
      </c>
      <c r="W39" s="16" t="s">
        <v>42</v>
      </c>
      <c r="X39" s="19">
        <v>45912</v>
      </c>
      <c r="Y39" s="19">
        <v>45912</v>
      </c>
      <c r="Z39" s="46" t="str">
        <f t="shared" si="6"/>
        <v>ГАУЗ АО “Тамбовская районная больница”</v>
      </c>
      <c r="AA39" s="16" t="s">
        <v>364</v>
      </c>
      <c r="AB39" s="16" t="s">
        <v>36</v>
      </c>
      <c r="AC39" s="16"/>
      <c r="AD39" s="19">
        <v>45908</v>
      </c>
      <c r="AE39" s="16"/>
      <c r="AF39" s="19"/>
      <c r="AG39" s="23"/>
      <c r="AH39" s="19"/>
      <c r="AI39" s="16"/>
      <c r="AJ39" s="20"/>
      <c r="AK39" s="16" t="s">
        <v>370</v>
      </c>
      <c r="AL39" s="27"/>
      <c r="AM39" s="26"/>
    </row>
    <row r="40" spans="1:39" s="21" customFormat="1" ht="15" customHeight="1" x14ac:dyDescent="0.25">
      <c r="A40" s="16" t="s">
        <v>376</v>
      </c>
      <c r="B40" s="17">
        <v>45912.474543483797</v>
      </c>
      <c r="C40" s="16" t="s">
        <v>377</v>
      </c>
      <c r="D40" s="16" t="s">
        <v>378</v>
      </c>
      <c r="E40" s="45" t="s">
        <v>360</v>
      </c>
      <c r="F40" s="18" t="s">
        <v>379</v>
      </c>
      <c r="G40" s="19">
        <v>20120</v>
      </c>
      <c r="H40" s="16" t="s">
        <v>242</v>
      </c>
      <c r="I40" s="16" t="s">
        <v>27</v>
      </c>
      <c r="J40" s="45" t="s">
        <v>380</v>
      </c>
      <c r="K40" s="16" t="s">
        <v>380</v>
      </c>
      <c r="L40" s="16" t="s">
        <v>381</v>
      </c>
      <c r="M40" s="16" t="s">
        <v>41</v>
      </c>
      <c r="N40" s="16" t="s">
        <v>382</v>
      </c>
      <c r="O40" s="16" t="str">
        <f t="shared" si="4"/>
        <v>Райчихинск, Комсомольская, д. 2, кв. 43</v>
      </c>
      <c r="P40" s="16"/>
      <c r="Q40" s="16"/>
      <c r="R40" s="16" t="s">
        <v>245</v>
      </c>
      <c r="S40" s="16" t="str">
        <f t="shared" si="5"/>
        <v>пенсионер</v>
      </c>
      <c r="T40" s="16" t="s">
        <v>69</v>
      </c>
      <c r="U40" s="19"/>
      <c r="V40" s="19">
        <v>45911</v>
      </c>
      <c r="W40" s="16" t="s">
        <v>42</v>
      </c>
      <c r="X40" s="19">
        <v>45912</v>
      </c>
      <c r="Y40" s="19">
        <v>45911</v>
      </c>
      <c r="Z40" s="23" t="str">
        <f t="shared" si="6"/>
        <v>ГАУЗ АО АОКБ, прочие</v>
      </c>
      <c r="AA40" s="16" t="s">
        <v>383</v>
      </c>
      <c r="AB40" s="16" t="s">
        <v>36</v>
      </c>
      <c r="AC40" s="16"/>
      <c r="AD40" s="19">
        <v>45911</v>
      </c>
      <c r="AE40" s="16"/>
      <c r="AF40" s="19"/>
      <c r="AG40" s="23"/>
      <c r="AH40" s="19"/>
      <c r="AI40" s="16"/>
      <c r="AJ40" s="20"/>
      <c r="AK40" s="16" t="s">
        <v>384</v>
      </c>
      <c r="AL40" s="27"/>
      <c r="AM40" s="26"/>
    </row>
    <row r="41" spans="1:39" s="21" customFormat="1" ht="15" customHeight="1" x14ac:dyDescent="0.25">
      <c r="A41" s="16" t="s">
        <v>385</v>
      </c>
      <c r="B41" s="17">
        <v>45912.447705787003</v>
      </c>
      <c r="C41" s="16" t="s">
        <v>386</v>
      </c>
      <c r="D41" s="16" t="s">
        <v>23</v>
      </c>
      <c r="E41" s="45" t="s">
        <v>387</v>
      </c>
      <c r="F41" s="18" t="s">
        <v>388</v>
      </c>
      <c r="G41" s="19">
        <v>18669</v>
      </c>
      <c r="H41" s="45" t="s">
        <v>389</v>
      </c>
      <c r="I41" s="16" t="s">
        <v>27</v>
      </c>
      <c r="J41" s="45" t="s">
        <v>28</v>
      </c>
      <c r="K41" s="16" t="s">
        <v>28</v>
      </c>
      <c r="L41" s="16" t="s">
        <v>390</v>
      </c>
      <c r="M41" s="16" t="s">
        <v>391</v>
      </c>
      <c r="N41" s="16" t="s">
        <v>84</v>
      </c>
      <c r="O41" s="16" t="str">
        <f t="shared" si="4"/>
        <v>Благовещенск, Зейская, д. 319/1, кв. 4</v>
      </c>
      <c r="P41" s="16"/>
      <c r="Q41" s="16"/>
      <c r="R41" s="16" t="s">
        <v>392</v>
      </c>
      <c r="S41" s="45" t="str">
        <f t="shared" si="5"/>
        <v>ООО НПГФ Регис главный гидрогеолог</v>
      </c>
      <c r="T41" s="16" t="s">
        <v>33</v>
      </c>
      <c r="U41" s="19"/>
      <c r="V41" s="19">
        <v>45906</v>
      </c>
      <c r="W41" s="16" t="s">
        <v>42</v>
      </c>
      <c r="X41" s="19">
        <v>45912</v>
      </c>
      <c r="Y41" s="19"/>
      <c r="Z41" s="23" t="str">
        <f t="shared" si="6"/>
        <v xml:space="preserve">На дому </v>
      </c>
      <c r="AA41" s="16"/>
      <c r="AB41" s="16" t="s">
        <v>114</v>
      </c>
      <c r="AC41" s="16"/>
      <c r="AD41" s="19">
        <v>45911</v>
      </c>
      <c r="AE41" s="16" t="s">
        <v>42</v>
      </c>
      <c r="AF41" s="19">
        <v>45912</v>
      </c>
      <c r="AG41" s="23"/>
      <c r="AH41" s="19"/>
      <c r="AI41" s="16"/>
      <c r="AJ41" s="20"/>
      <c r="AK41" s="16" t="s">
        <v>393</v>
      </c>
      <c r="AL41" s="27"/>
      <c r="AM41" s="26"/>
    </row>
    <row r="42" spans="1:39" s="21" customFormat="1" ht="15" customHeight="1" x14ac:dyDescent="0.25">
      <c r="A42" s="16" t="s">
        <v>394</v>
      </c>
      <c r="B42" s="17">
        <v>45912.428996955998</v>
      </c>
      <c r="C42" s="16" t="s">
        <v>395</v>
      </c>
      <c r="D42" s="16" t="s">
        <v>23</v>
      </c>
      <c r="E42" s="45" t="s">
        <v>396</v>
      </c>
      <c r="F42" s="18" t="s">
        <v>397</v>
      </c>
      <c r="G42" s="19">
        <v>19639</v>
      </c>
      <c r="H42" s="45" t="s">
        <v>398</v>
      </c>
      <c r="I42" s="16" t="s">
        <v>27</v>
      </c>
      <c r="J42" s="45" t="s">
        <v>399</v>
      </c>
      <c r="K42" s="16" t="s">
        <v>400</v>
      </c>
      <c r="L42" s="16" t="s">
        <v>401</v>
      </c>
      <c r="M42" s="16" t="s">
        <v>402</v>
      </c>
      <c r="N42" s="16" t="s">
        <v>121</v>
      </c>
      <c r="O42" s="16" t="str">
        <f t="shared" si="4"/>
        <v>Ивановка, Пионерская, д. 55, кв. 1</v>
      </c>
      <c r="P42" s="16"/>
      <c r="Q42" s="16"/>
      <c r="R42" s="16" t="s">
        <v>68</v>
      </c>
      <c r="S42" s="16" t="str">
        <f t="shared" si="5"/>
        <v>-     пенсионер</v>
      </c>
      <c r="T42" s="16" t="s">
        <v>69</v>
      </c>
      <c r="U42" s="19"/>
      <c r="V42" s="19">
        <v>45897</v>
      </c>
      <c r="W42" s="16" t="s">
        <v>144</v>
      </c>
      <c r="X42" s="19">
        <v>45911</v>
      </c>
      <c r="Y42" s="19">
        <v>45911</v>
      </c>
      <c r="Z42" s="46" t="str">
        <f t="shared" si="6"/>
        <v>ГАУЗ АО “Ивановская районная больница”</v>
      </c>
      <c r="AA42" s="16" t="s">
        <v>396</v>
      </c>
      <c r="AB42" s="16" t="s">
        <v>36</v>
      </c>
      <c r="AC42" s="16"/>
      <c r="AD42" s="19">
        <v>45911</v>
      </c>
      <c r="AE42" s="16"/>
      <c r="AF42" s="19"/>
      <c r="AG42" s="23"/>
      <c r="AH42" s="19"/>
      <c r="AI42" s="16"/>
      <c r="AJ42" s="20"/>
      <c r="AK42" s="16" t="s">
        <v>403</v>
      </c>
      <c r="AL42" s="27"/>
      <c r="AM42" s="26"/>
    </row>
    <row r="43" spans="1:39" s="21" customFormat="1" ht="15" customHeight="1" x14ac:dyDescent="0.25">
      <c r="A43" s="16" t="s">
        <v>404</v>
      </c>
      <c r="B43" s="17">
        <v>45912.350723182899</v>
      </c>
      <c r="C43" s="16" t="s">
        <v>405</v>
      </c>
      <c r="D43" s="16" t="s">
        <v>23</v>
      </c>
      <c r="E43" s="45" t="s">
        <v>406</v>
      </c>
      <c r="F43" s="18" t="s">
        <v>407</v>
      </c>
      <c r="G43" s="19">
        <v>40266</v>
      </c>
      <c r="H43" s="45" t="s">
        <v>195</v>
      </c>
      <c r="I43" s="16" t="s">
        <v>27</v>
      </c>
      <c r="J43" s="45" t="s">
        <v>28</v>
      </c>
      <c r="K43" s="16" t="s">
        <v>28</v>
      </c>
      <c r="L43" s="16" t="s">
        <v>390</v>
      </c>
      <c r="M43" s="16" t="s">
        <v>408</v>
      </c>
      <c r="N43" s="16" t="s">
        <v>173</v>
      </c>
      <c r="O43" s="16" t="str">
        <f t="shared" si="4"/>
        <v>Благовещенск, Зейская, д. 201, кв. 10</v>
      </c>
      <c r="P43" s="16" t="s">
        <v>409</v>
      </c>
      <c r="Q43" s="16" t="s">
        <v>410</v>
      </c>
      <c r="R43" s="16"/>
      <c r="S43" s="16" t="str">
        <f t="shared" si="5"/>
        <v xml:space="preserve">МУНИЦИПАЛЬНОЕ АВТОНОМНОЕ ОБЩЕОБРАЗОВАТЕЛЬНОЕ УЧРЕЖДЕНИЕ "АЛЕКСЕЕВСКАЯ ГИМНАЗИЯ ГОРОДА БЛАГОВЕЩЕНСКА", 9В, </v>
      </c>
      <c r="T43" s="16" t="s">
        <v>161</v>
      </c>
      <c r="U43" s="19">
        <v>45905</v>
      </c>
      <c r="V43" s="19">
        <v>45911</v>
      </c>
      <c r="W43" s="16" t="s">
        <v>42</v>
      </c>
      <c r="X43" s="19">
        <v>45912</v>
      </c>
      <c r="Y43" s="19"/>
      <c r="Z43" s="46" t="str">
        <f t="shared" si="6"/>
        <v xml:space="preserve">На дому </v>
      </c>
      <c r="AA43" s="16"/>
      <c r="AB43" s="16" t="s">
        <v>114</v>
      </c>
      <c r="AC43" s="16"/>
      <c r="AD43" s="19">
        <v>45911</v>
      </c>
      <c r="AE43" s="16"/>
      <c r="AF43" s="19"/>
      <c r="AG43" s="23"/>
      <c r="AH43" s="19">
        <v>45912.654861111099</v>
      </c>
      <c r="AI43" s="16" t="s">
        <v>411</v>
      </c>
      <c r="AJ43" s="20"/>
      <c r="AK43" s="16" t="s">
        <v>412</v>
      </c>
      <c r="AL43" s="27"/>
      <c r="AM43" s="26"/>
    </row>
    <row r="44" spans="1:39" s="21" customFormat="1" ht="15" customHeight="1" x14ac:dyDescent="0.25">
      <c r="A44" s="16" t="s">
        <v>413</v>
      </c>
      <c r="B44" s="17">
        <v>45912.291771759301</v>
      </c>
      <c r="C44" s="16" t="s">
        <v>37</v>
      </c>
      <c r="D44" s="16" t="s">
        <v>373</v>
      </c>
      <c r="E44" s="45" t="s">
        <v>39</v>
      </c>
      <c r="F44" s="18" t="s">
        <v>414</v>
      </c>
      <c r="G44" s="19">
        <v>17174</v>
      </c>
      <c r="H44" s="45" t="s">
        <v>415</v>
      </c>
      <c r="I44" s="16" t="s">
        <v>27</v>
      </c>
      <c r="J44" s="45" t="s">
        <v>28</v>
      </c>
      <c r="K44" s="16" t="s">
        <v>28</v>
      </c>
      <c r="L44" s="16" t="s">
        <v>416</v>
      </c>
      <c r="M44" s="16" t="s">
        <v>316</v>
      </c>
      <c r="N44" s="16" t="s">
        <v>402</v>
      </c>
      <c r="O44" s="16" t="str">
        <f t="shared" si="4"/>
        <v>Благовещенск, Кузнечная, д. 34, кв. 55</v>
      </c>
      <c r="P44" s="16"/>
      <c r="Q44" s="16"/>
      <c r="R44" s="16" t="s">
        <v>417</v>
      </c>
      <c r="S44" s="45" t="str">
        <f t="shared" si="5"/>
        <v>- пенсионер, не работает</v>
      </c>
      <c r="T44" s="16" t="s">
        <v>69</v>
      </c>
      <c r="U44" s="19"/>
      <c r="V44" s="19">
        <v>45909</v>
      </c>
      <c r="W44" s="16" t="s">
        <v>42</v>
      </c>
      <c r="X44" s="19">
        <v>45912</v>
      </c>
      <c r="Y44" s="19"/>
      <c r="Z44" s="23" t="str">
        <f t="shared" si="6"/>
        <v xml:space="preserve">На дому </v>
      </c>
      <c r="AA44" s="16"/>
      <c r="AB44" s="16" t="s">
        <v>114</v>
      </c>
      <c r="AC44" s="16"/>
      <c r="AD44" s="19">
        <v>45912</v>
      </c>
      <c r="AE44" s="16"/>
      <c r="AF44" s="19"/>
      <c r="AG44" s="23"/>
      <c r="AH44" s="19"/>
      <c r="AI44" s="16"/>
      <c r="AJ44" s="20"/>
      <c r="AK44" s="16" t="s">
        <v>418</v>
      </c>
      <c r="AL44" s="27"/>
      <c r="AM44" s="26"/>
    </row>
    <row r="45" spans="1:39" s="21" customFormat="1" x14ac:dyDescent="0.25">
      <c r="A45" s="16" t="s">
        <v>419</v>
      </c>
      <c r="B45" s="17">
        <v>45911.8005324884</v>
      </c>
      <c r="C45" s="16" t="s">
        <v>420</v>
      </c>
      <c r="D45" s="16" t="s">
        <v>23</v>
      </c>
      <c r="E45" s="45" t="s">
        <v>134</v>
      </c>
      <c r="F45" s="18" t="s">
        <v>421</v>
      </c>
      <c r="G45" s="19">
        <v>40266</v>
      </c>
      <c r="H45" s="62" t="s">
        <v>195</v>
      </c>
      <c r="I45" s="16" t="s">
        <v>27</v>
      </c>
      <c r="J45" s="16" t="s">
        <v>28</v>
      </c>
      <c r="K45" s="16" t="s">
        <v>28</v>
      </c>
      <c r="L45" s="16" t="s">
        <v>390</v>
      </c>
      <c r="M45" s="16" t="s">
        <v>408</v>
      </c>
      <c r="N45" s="16" t="s">
        <v>173</v>
      </c>
      <c r="O45" s="16" t="str">
        <f t="shared" si="4"/>
        <v>Благовещенск, Зейская, д. 201, кв. 10</v>
      </c>
      <c r="P45" s="16" t="s">
        <v>409</v>
      </c>
      <c r="Q45" s="16" t="s">
        <v>410</v>
      </c>
      <c r="R45" s="16"/>
      <c r="S45" s="45" t="str">
        <f t="shared" si="5"/>
        <v xml:space="preserve">МУНИЦИПАЛЬНОЕ АВТОНОМНОЕ ОБЩЕОБРАЗОВАТЕЛЬНОЕ УЧРЕЖДЕНИЕ "АЛЕКСЕЕВСКАЯ ГИМНАЗИЯ ГОРОДА БЛАГОВЕЩЕНСКА", 9В, </v>
      </c>
      <c r="T45" s="16" t="s">
        <v>161</v>
      </c>
      <c r="U45" s="19">
        <v>45905</v>
      </c>
      <c r="V45" s="19">
        <v>45907</v>
      </c>
      <c r="W45" s="16" t="s">
        <v>42</v>
      </c>
      <c r="X45" s="19">
        <v>45911</v>
      </c>
      <c r="Y45" s="19">
        <v>45911</v>
      </c>
      <c r="Z45" s="46" t="str">
        <f t="shared" si="6"/>
        <v>ГАУЗ АО АОДКБ</v>
      </c>
      <c r="AA45" s="16" t="s">
        <v>134</v>
      </c>
      <c r="AB45" s="16" t="s">
        <v>36</v>
      </c>
      <c r="AC45" s="16"/>
      <c r="AD45" s="19">
        <v>45911</v>
      </c>
      <c r="AE45" s="16"/>
      <c r="AF45" s="19"/>
      <c r="AG45" s="23"/>
      <c r="AH45" s="19"/>
      <c r="AI45" s="16"/>
      <c r="AJ45" s="20"/>
      <c r="AK45" s="16" t="s">
        <v>422</v>
      </c>
      <c r="AL45" s="27"/>
      <c r="AM45" s="26"/>
    </row>
    <row r="46" spans="1:39" s="21" customFormat="1" ht="15" customHeight="1" x14ac:dyDescent="0.25">
      <c r="A46" s="16" t="s">
        <v>423</v>
      </c>
      <c r="B46" s="17">
        <v>45911.692190358801</v>
      </c>
      <c r="C46" s="16" t="s">
        <v>424</v>
      </c>
      <c r="D46" s="16" t="s">
        <v>90</v>
      </c>
      <c r="E46" s="45" t="s">
        <v>360</v>
      </c>
      <c r="F46" s="18" t="s">
        <v>425</v>
      </c>
      <c r="G46" s="19">
        <v>32590</v>
      </c>
      <c r="H46" s="16" t="s">
        <v>426</v>
      </c>
      <c r="I46" s="16" t="s">
        <v>27</v>
      </c>
      <c r="J46" s="45" t="s">
        <v>427</v>
      </c>
      <c r="K46" s="16" t="s">
        <v>428</v>
      </c>
      <c r="L46" s="16" t="s">
        <v>429</v>
      </c>
      <c r="M46" s="16" t="s">
        <v>97</v>
      </c>
      <c r="N46" s="16"/>
      <c r="O46" s="16" t="str">
        <f t="shared" si="4"/>
        <v>Завитинск, Арбатская, д. 9</v>
      </c>
      <c r="P46" s="16"/>
      <c r="Q46" s="16"/>
      <c r="R46" s="16" t="s">
        <v>430</v>
      </c>
      <c r="S46" s="16" t="str">
        <f t="shared" si="5"/>
        <v>неработающая</v>
      </c>
      <c r="T46" s="16" t="s">
        <v>123</v>
      </c>
      <c r="U46" s="19"/>
      <c r="V46" s="19">
        <v>45901</v>
      </c>
      <c r="W46" s="16" t="s">
        <v>42</v>
      </c>
      <c r="X46" s="19">
        <v>45911</v>
      </c>
      <c r="Y46" s="19">
        <v>45910</v>
      </c>
      <c r="Z46" s="23" t="str">
        <f t="shared" si="6"/>
        <v>ГАУЗ АО АОКБ, прочие</v>
      </c>
      <c r="AA46" s="16" t="s">
        <v>383</v>
      </c>
      <c r="AB46" s="16" t="s">
        <v>36</v>
      </c>
      <c r="AC46" s="16"/>
      <c r="AD46" s="19">
        <v>45911</v>
      </c>
      <c r="AE46" s="16"/>
      <c r="AF46" s="19"/>
      <c r="AG46" s="23"/>
      <c r="AH46" s="19"/>
      <c r="AI46" s="16"/>
      <c r="AJ46" s="20"/>
      <c r="AK46" s="16" t="s">
        <v>431</v>
      </c>
      <c r="AL46" s="27"/>
      <c r="AM46" s="26"/>
    </row>
    <row r="47" spans="1:39" s="21" customFormat="1" ht="15" customHeight="1" x14ac:dyDescent="0.25">
      <c r="A47" s="16" t="s">
        <v>432</v>
      </c>
      <c r="B47" s="17">
        <v>45911.688455092597</v>
      </c>
      <c r="C47" s="16" t="s">
        <v>433</v>
      </c>
      <c r="D47" s="16" t="s">
        <v>23</v>
      </c>
      <c r="E47" s="45" t="s">
        <v>360</v>
      </c>
      <c r="F47" s="18" t="s">
        <v>434</v>
      </c>
      <c r="G47" s="19">
        <v>37684</v>
      </c>
      <c r="H47" s="16" t="s">
        <v>435</v>
      </c>
      <c r="I47" s="16" t="s">
        <v>27</v>
      </c>
      <c r="J47" s="45" t="s">
        <v>28</v>
      </c>
      <c r="K47" s="16" t="s">
        <v>28</v>
      </c>
      <c r="L47" s="16" t="s">
        <v>436</v>
      </c>
      <c r="M47" s="16" t="s">
        <v>437</v>
      </c>
      <c r="N47" s="16" t="s">
        <v>438</v>
      </c>
      <c r="O47" s="16" t="str">
        <f t="shared" si="4"/>
        <v>Благовещенск, Чайковского, д. 110, кв. 91</v>
      </c>
      <c r="P47" s="16"/>
      <c r="Q47" s="16"/>
      <c r="R47" s="16" t="s">
        <v>439</v>
      </c>
      <c r="S47" s="16" t="str">
        <f t="shared" si="5"/>
        <v>Кафе Швейк,повар</v>
      </c>
      <c r="T47" s="16" t="s">
        <v>86</v>
      </c>
      <c r="U47" s="19"/>
      <c r="V47" s="19">
        <v>45908</v>
      </c>
      <c r="W47" s="16" t="s">
        <v>144</v>
      </c>
      <c r="X47" s="19">
        <v>45911</v>
      </c>
      <c r="Y47" s="19">
        <v>45910</v>
      </c>
      <c r="Z47" s="23" t="str">
        <f t="shared" si="6"/>
        <v>ГАУЗ АО АОКБ, прочие</v>
      </c>
      <c r="AA47" s="16" t="s">
        <v>383</v>
      </c>
      <c r="AB47" s="16" t="s">
        <v>36</v>
      </c>
      <c r="AC47" s="16"/>
      <c r="AD47" s="19">
        <v>45911</v>
      </c>
      <c r="AE47" s="16"/>
      <c r="AF47" s="19"/>
      <c r="AG47" s="23"/>
      <c r="AH47" s="19"/>
      <c r="AI47" s="16"/>
      <c r="AJ47" s="20"/>
      <c r="AK47" s="16" t="s">
        <v>440</v>
      </c>
      <c r="AL47" s="27"/>
      <c r="AM47" s="26"/>
    </row>
    <row r="48" spans="1:39" s="21" customFormat="1" ht="15" customHeight="1" x14ac:dyDescent="0.25">
      <c r="A48" s="16" t="s">
        <v>441</v>
      </c>
      <c r="B48" s="17">
        <v>45911.667460729201</v>
      </c>
      <c r="C48" s="16" t="s">
        <v>22</v>
      </c>
      <c r="D48" s="16" t="s">
        <v>373</v>
      </c>
      <c r="E48" s="45" t="s">
        <v>24</v>
      </c>
      <c r="F48" s="18" t="s">
        <v>442</v>
      </c>
      <c r="G48" s="19">
        <v>29221</v>
      </c>
      <c r="H48" s="45" t="s">
        <v>443</v>
      </c>
      <c r="I48" s="16" t="s">
        <v>27</v>
      </c>
      <c r="J48" s="16" t="s">
        <v>28</v>
      </c>
      <c r="K48" s="16" t="s">
        <v>28</v>
      </c>
      <c r="L48" s="16" t="s">
        <v>390</v>
      </c>
      <c r="M48" s="16" t="s">
        <v>306</v>
      </c>
      <c r="N48" s="16" t="s">
        <v>173</v>
      </c>
      <c r="O48" s="16" t="str">
        <f t="shared" si="4"/>
        <v>Благовещенск, Зейская, д. 33, кв. 10</v>
      </c>
      <c r="P48" s="16"/>
      <c r="Q48" s="16"/>
      <c r="R48" s="16" t="s">
        <v>444</v>
      </c>
      <c r="S48" s="45" t="str">
        <f t="shared" si="5"/>
        <v>- не работает</v>
      </c>
      <c r="T48" s="16" t="s">
        <v>123</v>
      </c>
      <c r="U48" s="19"/>
      <c r="V48" s="19">
        <v>45901</v>
      </c>
      <c r="W48" s="16" t="s">
        <v>34</v>
      </c>
      <c r="X48" s="19">
        <v>45911</v>
      </c>
      <c r="Y48" s="19">
        <v>45911</v>
      </c>
      <c r="Z48" s="46" t="str">
        <f t="shared" si="6"/>
        <v>ГАУЗ АО БГКБ</v>
      </c>
      <c r="AA48" s="16" t="s">
        <v>24</v>
      </c>
      <c r="AB48" s="16" t="s">
        <v>36</v>
      </c>
      <c r="AC48" s="16"/>
      <c r="AD48" s="19">
        <v>45911</v>
      </c>
      <c r="AE48" s="16"/>
      <c r="AF48" s="19"/>
      <c r="AG48" s="23"/>
      <c r="AH48" s="19"/>
      <c r="AI48" s="16"/>
      <c r="AJ48" s="20"/>
      <c r="AK48" s="16" t="s">
        <v>445</v>
      </c>
      <c r="AL48" s="27"/>
      <c r="AM48" s="26"/>
    </row>
    <row r="49" spans="1:39" s="21" customFormat="1" ht="15" customHeight="1" x14ac:dyDescent="0.25">
      <c r="A49" s="16" t="s">
        <v>446</v>
      </c>
      <c r="B49" s="17">
        <v>45911.649280520804</v>
      </c>
      <c r="C49" s="16" t="s">
        <v>447</v>
      </c>
      <c r="D49" s="16" t="s">
        <v>378</v>
      </c>
      <c r="E49" s="45" t="s">
        <v>214</v>
      </c>
      <c r="F49" s="18" t="s">
        <v>448</v>
      </c>
      <c r="G49" s="19">
        <v>36168</v>
      </c>
      <c r="H49" s="45" t="s">
        <v>449</v>
      </c>
      <c r="I49" s="16" t="s">
        <v>27</v>
      </c>
      <c r="J49" s="45" t="s">
        <v>217</v>
      </c>
      <c r="K49" s="16" t="s">
        <v>217</v>
      </c>
      <c r="L49" s="16" t="s">
        <v>271</v>
      </c>
      <c r="M49" s="16" t="s">
        <v>450</v>
      </c>
      <c r="N49" s="16" t="s">
        <v>173</v>
      </c>
      <c r="O49" s="16" t="str">
        <f t="shared" si="4"/>
        <v>Белогорск, Ленина, д. 8А, кв. 10</v>
      </c>
      <c r="P49" s="16"/>
      <c r="Q49" s="16"/>
      <c r="R49" s="16" t="s">
        <v>189</v>
      </c>
      <c r="S49" s="45" t="str">
        <f t="shared" si="5"/>
        <v>-      не работает</v>
      </c>
      <c r="T49" s="16" t="s">
        <v>123</v>
      </c>
      <c r="U49" s="19"/>
      <c r="V49" s="19">
        <v>45908</v>
      </c>
      <c r="W49" s="16" t="s">
        <v>42</v>
      </c>
      <c r="X49" s="19">
        <v>45911</v>
      </c>
      <c r="Y49" s="19">
        <v>45911</v>
      </c>
      <c r="Z49" s="23" t="str">
        <f t="shared" si="6"/>
        <v>ГАУЗ АО «Белогорская межрайонная больница»</v>
      </c>
      <c r="AA49" s="16" t="s">
        <v>214</v>
      </c>
      <c r="AB49" s="16" t="s">
        <v>36</v>
      </c>
      <c r="AC49" s="16"/>
      <c r="AD49" s="19">
        <v>45911</v>
      </c>
      <c r="AE49" s="16"/>
      <c r="AF49" s="19"/>
      <c r="AG49" s="23"/>
      <c r="AH49" s="19"/>
      <c r="AI49" s="16"/>
      <c r="AJ49" s="20"/>
      <c r="AK49" s="16" t="s">
        <v>451</v>
      </c>
      <c r="AL49" s="27"/>
      <c r="AM49" s="26"/>
    </row>
    <row r="50" spans="1:39" s="21" customFormat="1" ht="15" customHeight="1" x14ac:dyDescent="0.25">
      <c r="A50" s="16" t="s">
        <v>452</v>
      </c>
      <c r="B50" s="17">
        <v>45911.642571411998</v>
      </c>
      <c r="C50" s="16" t="s">
        <v>447</v>
      </c>
      <c r="D50" s="16" t="s">
        <v>453</v>
      </c>
      <c r="E50" s="45" t="s">
        <v>214</v>
      </c>
      <c r="F50" s="18" t="s">
        <v>454</v>
      </c>
      <c r="G50" s="19">
        <v>24226</v>
      </c>
      <c r="H50" s="45" t="s">
        <v>455</v>
      </c>
      <c r="I50" s="16" t="s">
        <v>27</v>
      </c>
      <c r="J50" s="45" t="s">
        <v>456</v>
      </c>
      <c r="K50" s="16" t="s">
        <v>457</v>
      </c>
      <c r="L50" s="16" t="s">
        <v>458</v>
      </c>
      <c r="M50" s="16" t="s">
        <v>356</v>
      </c>
      <c r="N50" s="16" t="s">
        <v>459</v>
      </c>
      <c r="O50" s="16" t="str">
        <f t="shared" si="4"/>
        <v>Васильевка, Школьная, д. 3, кв. 8</v>
      </c>
      <c r="P50" s="16"/>
      <c r="Q50" s="16"/>
      <c r="R50" s="16" t="s">
        <v>68</v>
      </c>
      <c r="S50" s="16" t="str">
        <f t="shared" si="5"/>
        <v>-     пенсионер</v>
      </c>
      <c r="T50" s="16" t="s">
        <v>69</v>
      </c>
      <c r="U50" s="19"/>
      <c r="V50" s="19">
        <v>45907</v>
      </c>
      <c r="W50" s="16" t="s">
        <v>42</v>
      </c>
      <c r="X50" s="19">
        <v>45911</v>
      </c>
      <c r="Y50" s="19">
        <v>45911</v>
      </c>
      <c r="Z50" s="23" t="str">
        <f t="shared" si="6"/>
        <v>ГАУЗ АО «Белогорская межрайонная больница»</v>
      </c>
      <c r="AA50" s="16" t="s">
        <v>214</v>
      </c>
      <c r="AB50" s="16" t="s">
        <v>36</v>
      </c>
      <c r="AC50" s="16"/>
      <c r="AD50" s="19">
        <v>45911</v>
      </c>
      <c r="AE50" s="16"/>
      <c r="AF50" s="19"/>
      <c r="AG50" s="23"/>
      <c r="AH50" s="19"/>
      <c r="AI50" s="16"/>
      <c r="AJ50" s="20"/>
      <c r="AK50" s="16" t="s">
        <v>460</v>
      </c>
      <c r="AL50" s="27"/>
      <c r="AM50" s="26"/>
    </row>
    <row r="51" spans="1:39" s="21" customFormat="1" ht="15" customHeight="1" x14ac:dyDescent="0.25">
      <c r="A51" s="16" t="s">
        <v>461</v>
      </c>
      <c r="B51" s="17">
        <v>45911.634115821798</v>
      </c>
      <c r="C51" s="16" t="s">
        <v>462</v>
      </c>
      <c r="D51" s="16" t="s">
        <v>23</v>
      </c>
      <c r="E51" s="45" t="s">
        <v>39</v>
      </c>
      <c r="F51" s="18" t="s">
        <v>463</v>
      </c>
      <c r="G51" s="19">
        <v>34438</v>
      </c>
      <c r="H51" s="45" t="s">
        <v>464</v>
      </c>
      <c r="I51" s="16" t="s">
        <v>27</v>
      </c>
      <c r="J51" s="45" t="s">
        <v>28</v>
      </c>
      <c r="K51" s="16" t="s">
        <v>28</v>
      </c>
      <c r="L51" s="16" t="s">
        <v>465</v>
      </c>
      <c r="M51" s="16" t="s">
        <v>466</v>
      </c>
      <c r="N51" s="16" t="s">
        <v>97</v>
      </c>
      <c r="O51" s="16" t="str">
        <f t="shared" si="4"/>
        <v>Благовещенск, Игнатьевское шоссе, д. 25/14, кв. 9</v>
      </c>
      <c r="P51" s="16"/>
      <c r="Q51" s="16"/>
      <c r="R51" s="16" t="s">
        <v>467</v>
      </c>
      <c r="S51" s="45" t="str">
        <f t="shared" si="5"/>
        <v>инвалид</v>
      </c>
      <c r="T51" s="16" t="s">
        <v>69</v>
      </c>
      <c r="U51" s="19"/>
      <c r="V51" s="19">
        <v>45910</v>
      </c>
      <c r="W51" s="16" t="s">
        <v>42</v>
      </c>
      <c r="X51" s="19">
        <v>45911</v>
      </c>
      <c r="Y51" s="19"/>
      <c r="Z51" s="23" t="str">
        <f t="shared" si="6"/>
        <v xml:space="preserve">Другое </v>
      </c>
      <c r="AA51" s="16"/>
      <c r="AB51" s="16" t="s">
        <v>43</v>
      </c>
      <c r="AC51" s="16"/>
      <c r="AD51" s="19">
        <v>45911</v>
      </c>
      <c r="AE51" s="16"/>
      <c r="AF51" s="19"/>
      <c r="AG51" s="23"/>
      <c r="AH51" s="19"/>
      <c r="AI51" s="16"/>
      <c r="AJ51" s="20"/>
      <c r="AK51" s="16" t="s">
        <v>468</v>
      </c>
      <c r="AL51" s="27"/>
      <c r="AM51" s="26"/>
    </row>
    <row r="52" spans="1:39" s="21" customFormat="1" ht="15" customHeight="1" x14ac:dyDescent="0.25">
      <c r="A52" s="16" t="s">
        <v>469</v>
      </c>
      <c r="B52" s="17">
        <v>45911.613088807899</v>
      </c>
      <c r="C52" s="16" t="s">
        <v>470</v>
      </c>
      <c r="D52" s="16" t="s">
        <v>286</v>
      </c>
      <c r="E52" s="45" t="s">
        <v>471</v>
      </c>
      <c r="F52" s="18" t="s">
        <v>472</v>
      </c>
      <c r="G52" s="19">
        <v>34276</v>
      </c>
      <c r="H52" s="45" t="s">
        <v>464</v>
      </c>
      <c r="I52" s="16" t="s">
        <v>27</v>
      </c>
      <c r="J52" s="45" t="s">
        <v>186</v>
      </c>
      <c r="K52" s="16" t="s">
        <v>186</v>
      </c>
      <c r="L52" s="16" t="s">
        <v>261</v>
      </c>
      <c r="M52" s="16" t="s">
        <v>473</v>
      </c>
      <c r="N52" s="16" t="s">
        <v>474</v>
      </c>
      <c r="O52" s="16" t="str">
        <f t="shared" si="4"/>
        <v>Свободный, Октябрьская, д. 18, кв. 37</v>
      </c>
      <c r="P52" s="16"/>
      <c r="Q52" s="16"/>
      <c r="R52" s="16" t="s">
        <v>475</v>
      </c>
      <c r="S52" s="45" t="str">
        <f t="shared" si="5"/>
        <v>OOO Здоровье - администратор</v>
      </c>
      <c r="T52" s="16" t="s">
        <v>33</v>
      </c>
      <c r="U52" s="19"/>
      <c r="V52" s="19">
        <v>45911</v>
      </c>
      <c r="W52" s="16" t="s">
        <v>42</v>
      </c>
      <c r="X52" s="19">
        <v>45911</v>
      </c>
      <c r="Y52" s="19"/>
      <c r="Z52" s="23" t="str">
        <f t="shared" si="6"/>
        <v xml:space="preserve">На дому </v>
      </c>
      <c r="AA52" s="16"/>
      <c r="AB52" s="16" t="s">
        <v>114</v>
      </c>
      <c r="AC52" s="16"/>
      <c r="AD52" s="19">
        <v>45911</v>
      </c>
      <c r="AE52" s="16"/>
      <c r="AF52" s="19"/>
      <c r="AG52" s="23"/>
      <c r="AH52" s="19"/>
      <c r="AI52" s="16"/>
      <c r="AJ52" s="20"/>
      <c r="AK52" s="16" t="s">
        <v>476</v>
      </c>
      <c r="AL52" s="27"/>
      <c r="AM52" s="26"/>
    </row>
    <row r="53" spans="1:39" s="21" customFormat="1" ht="15" customHeight="1" x14ac:dyDescent="0.25">
      <c r="A53" s="16" t="s">
        <v>477</v>
      </c>
      <c r="B53" s="17">
        <v>45911.612217511603</v>
      </c>
      <c r="C53" s="16" t="s">
        <v>478</v>
      </c>
      <c r="D53" s="16" t="s">
        <v>23</v>
      </c>
      <c r="E53" s="45" t="s">
        <v>360</v>
      </c>
      <c r="F53" s="18" t="s">
        <v>479</v>
      </c>
      <c r="G53" s="19">
        <v>20860</v>
      </c>
      <c r="H53" s="16" t="s">
        <v>480</v>
      </c>
      <c r="I53" s="16" t="s">
        <v>27</v>
      </c>
      <c r="J53" s="45" t="s">
        <v>28</v>
      </c>
      <c r="K53" s="16" t="s">
        <v>28</v>
      </c>
      <c r="L53" s="16" t="s">
        <v>271</v>
      </c>
      <c r="M53" s="16" t="s">
        <v>481</v>
      </c>
      <c r="N53" s="16" t="s">
        <v>482</v>
      </c>
      <c r="O53" s="16" t="str">
        <f t="shared" si="4"/>
        <v>Благовещенск, Ленина, д. 30/4, кв. 36</v>
      </c>
      <c r="P53" s="16"/>
      <c r="Q53" s="16"/>
      <c r="R53" s="16" t="s">
        <v>245</v>
      </c>
      <c r="S53" s="16" t="str">
        <f t="shared" si="5"/>
        <v>пенсионер</v>
      </c>
      <c r="T53" s="16" t="s">
        <v>69</v>
      </c>
      <c r="U53" s="19"/>
      <c r="V53" s="19">
        <v>45910</v>
      </c>
      <c r="W53" s="16" t="s">
        <v>42</v>
      </c>
      <c r="X53" s="19">
        <v>45911</v>
      </c>
      <c r="Y53" s="19">
        <v>45910</v>
      </c>
      <c r="Z53" s="23" t="str">
        <f t="shared" si="6"/>
        <v>ГАУЗ АО АОКБ</v>
      </c>
      <c r="AA53" s="16" t="s">
        <v>360</v>
      </c>
      <c r="AB53" s="16" t="s">
        <v>36</v>
      </c>
      <c r="AC53" s="16"/>
      <c r="AD53" s="19">
        <v>45910</v>
      </c>
      <c r="AE53" s="16"/>
      <c r="AF53" s="19"/>
      <c r="AG53" s="23"/>
      <c r="AH53" s="19"/>
      <c r="AI53" s="16"/>
      <c r="AJ53" s="20"/>
      <c r="AK53" s="16" t="s">
        <v>483</v>
      </c>
      <c r="AL53" s="27"/>
      <c r="AM53" s="26"/>
    </row>
    <row r="54" spans="1:39" s="21" customFormat="1" ht="15" customHeight="1" x14ac:dyDescent="0.25">
      <c r="A54" s="16" t="s">
        <v>484</v>
      </c>
      <c r="B54" s="17">
        <v>45911.6038416667</v>
      </c>
      <c r="C54" s="16" t="s">
        <v>248</v>
      </c>
      <c r="D54" s="16" t="s">
        <v>23</v>
      </c>
      <c r="E54" s="45" t="s">
        <v>39</v>
      </c>
      <c r="F54" s="18" t="s">
        <v>485</v>
      </c>
      <c r="G54" s="19">
        <v>15317</v>
      </c>
      <c r="H54" s="45" t="s">
        <v>128</v>
      </c>
      <c r="I54" s="16" t="s">
        <v>27</v>
      </c>
      <c r="J54" s="45" t="s">
        <v>28</v>
      </c>
      <c r="K54" s="16" t="s">
        <v>28</v>
      </c>
      <c r="L54" s="16" t="s">
        <v>486</v>
      </c>
      <c r="M54" s="16" t="s">
        <v>356</v>
      </c>
      <c r="N54" s="16" t="s">
        <v>487</v>
      </c>
      <c r="O54" s="16" t="str">
        <f t="shared" si="4"/>
        <v>Благовещенск, Аэропорт, д. 3, кв. 87</v>
      </c>
      <c r="P54" s="16"/>
      <c r="Q54" s="16"/>
      <c r="R54" s="16" t="s">
        <v>68</v>
      </c>
      <c r="S54" s="45" t="str">
        <f t="shared" si="5"/>
        <v>-     пенсионер</v>
      </c>
      <c r="T54" s="16" t="s">
        <v>69</v>
      </c>
      <c r="U54" s="19"/>
      <c r="V54" s="19">
        <v>45908</v>
      </c>
      <c r="W54" s="16" t="s">
        <v>42</v>
      </c>
      <c r="X54" s="19">
        <v>45911</v>
      </c>
      <c r="Y54" s="19"/>
      <c r="Z54" s="23" t="str">
        <f t="shared" si="6"/>
        <v xml:space="preserve">Другое </v>
      </c>
      <c r="AA54" s="16"/>
      <c r="AB54" s="16" t="s">
        <v>43</v>
      </c>
      <c r="AC54" s="16"/>
      <c r="AD54" s="19">
        <v>45911</v>
      </c>
      <c r="AE54" s="16"/>
      <c r="AF54" s="19"/>
      <c r="AG54" s="23"/>
      <c r="AH54" s="19"/>
      <c r="AI54" s="16"/>
      <c r="AJ54" s="20"/>
      <c r="AK54" s="16" t="s">
        <v>488</v>
      </c>
      <c r="AL54" s="27"/>
      <c r="AM54" s="26"/>
    </row>
    <row r="55" spans="1:39" s="21" customFormat="1" ht="15" customHeight="1" x14ac:dyDescent="0.25">
      <c r="A55" s="16" t="s">
        <v>489</v>
      </c>
      <c r="B55" s="17">
        <v>45911.592161539404</v>
      </c>
      <c r="C55" s="16" t="s">
        <v>490</v>
      </c>
      <c r="D55" s="16" t="s">
        <v>286</v>
      </c>
      <c r="E55" s="45" t="s">
        <v>491</v>
      </c>
      <c r="F55" s="18" t="s">
        <v>492</v>
      </c>
      <c r="G55" s="19">
        <v>40479</v>
      </c>
      <c r="H55" s="45" t="s">
        <v>226</v>
      </c>
      <c r="I55" s="16" t="s">
        <v>27</v>
      </c>
      <c r="J55" s="45" t="s">
        <v>493</v>
      </c>
      <c r="K55" s="16" t="s">
        <v>493</v>
      </c>
      <c r="L55" s="16" t="s">
        <v>494</v>
      </c>
      <c r="M55" s="16" t="s">
        <v>495</v>
      </c>
      <c r="N55" s="16" t="s">
        <v>496</v>
      </c>
      <c r="O55" s="16" t="str">
        <f t="shared" si="4"/>
        <v>Шимановск, мкр. 1-й, д. 32, кв. 102</v>
      </c>
      <c r="P55" s="16" t="s">
        <v>497</v>
      </c>
      <c r="Q55" s="16" t="s">
        <v>498</v>
      </c>
      <c r="R55" s="16"/>
      <c r="S55" s="16" t="str">
        <f t="shared" si="5"/>
        <v xml:space="preserve">МУНИЦИПАЛЬНОЕ ОБЩЕОБРАЗОВАТЕЛЬНОЕ АВТОНОМНОЕ УЧРЕЖДЕНИЕ "СРЕДНЯЯ ОБЩЕОБРАЗОВАТЕЛЬНАЯ ШКОЛА № 1 Г.ШИМАНОВСКА", 9А, </v>
      </c>
      <c r="T55" s="16" t="s">
        <v>161</v>
      </c>
      <c r="U55" s="19">
        <v>45909</v>
      </c>
      <c r="V55" s="19">
        <v>45908</v>
      </c>
      <c r="W55" s="16" t="s">
        <v>42</v>
      </c>
      <c r="X55" s="19">
        <v>45911</v>
      </c>
      <c r="Y55" s="19">
        <v>45911</v>
      </c>
      <c r="Z55" s="23" t="str">
        <f t="shared" si="6"/>
        <v>ГБУЗ АО “Шимановская районная больница”</v>
      </c>
      <c r="AA55" s="16" t="s">
        <v>491</v>
      </c>
      <c r="AB55" s="16" t="s">
        <v>36</v>
      </c>
      <c r="AC55" s="16"/>
      <c r="AD55" s="19">
        <v>45911</v>
      </c>
      <c r="AE55" s="16"/>
      <c r="AF55" s="19"/>
      <c r="AG55" s="23"/>
      <c r="AH55" s="19">
        <v>45911</v>
      </c>
      <c r="AI55" s="16" t="s">
        <v>499</v>
      </c>
      <c r="AJ55" s="20"/>
      <c r="AK55" s="16" t="s">
        <v>500</v>
      </c>
      <c r="AL55" s="27"/>
      <c r="AM55" s="26"/>
    </row>
    <row r="56" spans="1:39" s="21" customFormat="1" ht="15" customHeight="1" x14ac:dyDescent="0.25">
      <c r="A56" s="16" t="s">
        <v>501</v>
      </c>
      <c r="B56" s="17">
        <v>45911.5667888889</v>
      </c>
      <c r="C56" s="16" t="s">
        <v>502</v>
      </c>
      <c r="D56" s="16" t="s">
        <v>324</v>
      </c>
      <c r="E56" s="45" t="s">
        <v>325</v>
      </c>
      <c r="F56" s="18" t="s">
        <v>503</v>
      </c>
      <c r="G56" s="19">
        <v>33395</v>
      </c>
      <c r="H56" s="45" t="s">
        <v>171</v>
      </c>
      <c r="I56" s="16" t="s">
        <v>27</v>
      </c>
      <c r="J56" s="45" t="s">
        <v>328</v>
      </c>
      <c r="K56" s="16" t="s">
        <v>328</v>
      </c>
      <c r="L56" s="16" t="s">
        <v>458</v>
      </c>
      <c r="M56" s="16" t="s">
        <v>238</v>
      </c>
      <c r="N56" s="16" t="s">
        <v>504</v>
      </c>
      <c r="O56" s="16" t="str">
        <f t="shared" si="4"/>
        <v>Тында, Школьная, д. 13, кв. 7</v>
      </c>
      <c r="P56" s="16"/>
      <c r="Q56" s="16"/>
      <c r="R56" s="16" t="s">
        <v>505</v>
      </c>
      <c r="S56" s="16" t="str">
        <f t="shared" si="5"/>
        <v>ПЧ ИССО-2 ОАО РЖД, диспетчер-инженер</v>
      </c>
      <c r="T56" s="16" t="s">
        <v>506</v>
      </c>
      <c r="U56" s="19"/>
      <c r="V56" s="19">
        <v>45907</v>
      </c>
      <c r="W56" s="16" t="s">
        <v>77</v>
      </c>
      <c r="X56" s="19">
        <v>45911</v>
      </c>
      <c r="Y56" s="19">
        <v>45911</v>
      </c>
      <c r="Z56" s="46" t="str">
        <f t="shared" si="6"/>
        <v>ГАУЗ АО “Тындинская межрайонная больница”, ГАУЗ АО "Тындинская больница" инфекционное отделение</v>
      </c>
      <c r="AA56" s="16" t="s">
        <v>507</v>
      </c>
      <c r="AB56" s="16" t="s">
        <v>36</v>
      </c>
      <c r="AC56" s="16"/>
      <c r="AD56" s="19">
        <v>45909</v>
      </c>
      <c r="AE56" s="16"/>
      <c r="AF56" s="19"/>
      <c r="AG56" s="23"/>
      <c r="AH56" s="19"/>
      <c r="AI56" s="16"/>
      <c r="AJ56" s="20"/>
      <c r="AK56" s="16" t="s">
        <v>508</v>
      </c>
      <c r="AL56" s="27"/>
      <c r="AM56" s="26"/>
    </row>
    <row r="57" spans="1:39" s="21" customFormat="1" ht="15" customHeight="1" x14ac:dyDescent="0.25">
      <c r="A57" s="16" t="s">
        <v>509</v>
      </c>
      <c r="B57" s="17">
        <v>45911.569104826398</v>
      </c>
      <c r="C57" s="16" t="s">
        <v>45</v>
      </c>
      <c r="D57" s="16" t="s">
        <v>286</v>
      </c>
      <c r="E57" s="16" t="s">
        <v>47</v>
      </c>
      <c r="F57" s="18" t="s">
        <v>510</v>
      </c>
      <c r="G57" s="19">
        <v>31992</v>
      </c>
      <c r="H57" s="45" t="s">
        <v>511</v>
      </c>
      <c r="I57" s="16" t="s">
        <v>27</v>
      </c>
      <c r="J57" s="45" t="s">
        <v>50</v>
      </c>
      <c r="K57" s="16" t="s">
        <v>51</v>
      </c>
      <c r="L57" s="16" t="s">
        <v>52</v>
      </c>
      <c r="M57" s="16" t="s">
        <v>512</v>
      </c>
      <c r="N57" s="16" t="s">
        <v>513</v>
      </c>
      <c r="O57" s="16" t="str">
        <f t="shared" si="4"/>
        <v>Юхта-3, тер. ВВПС, д. 27, кв. 24</v>
      </c>
      <c r="P57" s="16"/>
      <c r="Q57" s="16"/>
      <c r="R57" s="16" t="s">
        <v>514</v>
      </c>
      <c r="S57" s="16" t="str">
        <f t="shared" si="5"/>
        <v>стройконстракшен,монтажник</v>
      </c>
      <c r="T57" s="16" t="s">
        <v>33</v>
      </c>
      <c r="U57" s="19">
        <v>45911</v>
      </c>
      <c r="V57" s="19">
        <v>45911</v>
      </c>
      <c r="W57" s="16" t="s">
        <v>42</v>
      </c>
      <c r="X57" s="19">
        <v>45911</v>
      </c>
      <c r="Y57" s="19">
        <v>45911</v>
      </c>
      <c r="Z57" s="23" t="str">
        <f t="shared" si="6"/>
        <v>ГБУЗ АО “Свободненская межрайонная больница”</v>
      </c>
      <c r="AA57" s="16" t="s">
        <v>47</v>
      </c>
      <c r="AB57" s="16" t="s">
        <v>36</v>
      </c>
      <c r="AC57" s="16"/>
      <c r="AD57" s="19">
        <v>45911</v>
      </c>
      <c r="AE57" s="16"/>
      <c r="AF57" s="19"/>
      <c r="AG57" s="23"/>
      <c r="AH57" s="19"/>
      <c r="AI57" s="16"/>
      <c r="AJ57" s="20"/>
      <c r="AK57" s="16" t="s">
        <v>515</v>
      </c>
      <c r="AL57" s="27"/>
      <c r="AM57" s="26"/>
    </row>
    <row r="58" spans="1:39" s="21" customFormat="1" ht="15" customHeight="1" x14ac:dyDescent="0.25">
      <c r="A58" s="16" t="s">
        <v>516</v>
      </c>
      <c r="B58" s="17">
        <v>45911.559734571798</v>
      </c>
      <c r="C58" s="16" t="s">
        <v>517</v>
      </c>
      <c r="D58" s="16" t="s">
        <v>286</v>
      </c>
      <c r="E58" s="45" t="s">
        <v>471</v>
      </c>
      <c r="F58" s="18" t="s">
        <v>518</v>
      </c>
      <c r="G58" s="19">
        <v>32884</v>
      </c>
      <c r="H58" s="45" t="s">
        <v>49</v>
      </c>
      <c r="I58" s="16" t="s">
        <v>27</v>
      </c>
      <c r="J58" s="45" t="s">
        <v>186</v>
      </c>
      <c r="K58" s="16" t="s">
        <v>186</v>
      </c>
      <c r="L58" s="16" t="s">
        <v>519</v>
      </c>
      <c r="M58" s="16" t="s">
        <v>84</v>
      </c>
      <c r="N58" s="16" t="s">
        <v>520</v>
      </c>
      <c r="O58" s="16" t="str">
        <f t="shared" si="4"/>
        <v>Свободный, Медицинская, д. 4, кв. 5</v>
      </c>
      <c r="P58" s="16"/>
      <c r="Q58" s="16"/>
      <c r="R58" s="16" t="s">
        <v>521</v>
      </c>
      <c r="S58" s="45" t="str">
        <f t="shared" si="5"/>
        <v>ГБУЗ АО СГП уборщик помещений</v>
      </c>
      <c r="T58" s="16" t="s">
        <v>522</v>
      </c>
      <c r="U58" s="19">
        <v>45911</v>
      </c>
      <c r="V58" s="19">
        <v>45910</v>
      </c>
      <c r="W58" s="16" t="s">
        <v>42</v>
      </c>
      <c r="X58" s="19">
        <v>45911</v>
      </c>
      <c r="Y58" s="19"/>
      <c r="Z58" s="23" t="str">
        <f t="shared" si="6"/>
        <v xml:space="preserve">На дому </v>
      </c>
      <c r="AA58" s="16"/>
      <c r="AB58" s="16" t="s">
        <v>114</v>
      </c>
      <c r="AC58" s="16"/>
      <c r="AD58" s="19">
        <v>45911</v>
      </c>
      <c r="AE58" s="16"/>
      <c r="AF58" s="19"/>
      <c r="AG58" s="23"/>
      <c r="AH58" s="19"/>
      <c r="AI58" s="16"/>
      <c r="AJ58" s="20"/>
      <c r="AK58" s="16" t="s">
        <v>523</v>
      </c>
      <c r="AL58" s="27"/>
      <c r="AM58" s="26"/>
    </row>
    <row r="59" spans="1:39" s="21" customFormat="1" ht="15" customHeight="1" x14ac:dyDescent="0.25">
      <c r="A59" s="16" t="s">
        <v>524</v>
      </c>
      <c r="B59" s="17">
        <v>45911.5662795139</v>
      </c>
      <c r="C59" s="16" t="s">
        <v>45</v>
      </c>
      <c r="D59" s="16" t="s">
        <v>286</v>
      </c>
      <c r="E59" s="16" t="s">
        <v>47</v>
      </c>
      <c r="F59" s="18" t="s">
        <v>525</v>
      </c>
      <c r="G59" s="19">
        <v>35045</v>
      </c>
      <c r="H59" s="45" t="s">
        <v>526</v>
      </c>
      <c r="I59" s="16" t="s">
        <v>27</v>
      </c>
      <c r="J59" s="45" t="s">
        <v>50</v>
      </c>
      <c r="K59" s="16" t="s">
        <v>51</v>
      </c>
      <c r="L59" s="16" t="s">
        <v>52</v>
      </c>
      <c r="M59" s="16" t="s">
        <v>321</v>
      </c>
      <c r="N59" s="16" t="s">
        <v>527</v>
      </c>
      <c r="O59" s="16" t="str">
        <f t="shared" si="4"/>
        <v>Юхта-3, тер. ВВПС, д. 6, кв. 133</v>
      </c>
      <c r="P59" s="16"/>
      <c r="Q59" s="16"/>
      <c r="R59" s="16" t="s">
        <v>528</v>
      </c>
      <c r="S59" s="16" t="str">
        <f t="shared" si="5"/>
        <v>р-строй</v>
      </c>
      <c r="T59" s="16" t="s">
        <v>33</v>
      </c>
      <c r="U59" s="19">
        <v>45906</v>
      </c>
      <c r="V59" s="19">
        <v>45906</v>
      </c>
      <c r="W59" s="16" t="s">
        <v>42</v>
      </c>
      <c r="X59" s="19">
        <v>45911</v>
      </c>
      <c r="Y59" s="19">
        <v>45910</v>
      </c>
      <c r="Z59" s="23" t="str">
        <f t="shared" si="6"/>
        <v>ГБУЗ АО “Свободненская межрайонная больница”</v>
      </c>
      <c r="AA59" s="16" t="s">
        <v>47</v>
      </c>
      <c r="AB59" s="16" t="s">
        <v>36</v>
      </c>
      <c r="AC59" s="16"/>
      <c r="AD59" s="19">
        <v>45910</v>
      </c>
      <c r="AE59" s="16"/>
      <c r="AF59" s="19"/>
      <c r="AG59" s="23"/>
      <c r="AH59" s="19"/>
      <c r="AI59" s="16"/>
      <c r="AJ59" s="20"/>
      <c r="AK59" s="16" t="s">
        <v>529</v>
      </c>
      <c r="AL59" s="27"/>
      <c r="AM59" s="26"/>
    </row>
    <row r="60" spans="1:39" s="21" customFormat="1" ht="15" customHeight="1" x14ac:dyDescent="0.25">
      <c r="A60" s="16" t="s">
        <v>530</v>
      </c>
      <c r="B60" s="17">
        <v>45911.558695636602</v>
      </c>
      <c r="C60" s="16" t="s">
        <v>531</v>
      </c>
      <c r="D60" s="16" t="s">
        <v>286</v>
      </c>
      <c r="E60" s="45" t="s">
        <v>47</v>
      </c>
      <c r="F60" s="18" t="s">
        <v>532</v>
      </c>
      <c r="G60" s="19">
        <v>35701</v>
      </c>
      <c r="H60" s="45" t="s">
        <v>533</v>
      </c>
      <c r="I60" s="16" t="s">
        <v>27</v>
      </c>
      <c r="J60" s="45" t="s">
        <v>186</v>
      </c>
      <c r="K60" s="16" t="s">
        <v>186</v>
      </c>
      <c r="L60" s="16" t="s">
        <v>534</v>
      </c>
      <c r="M60" s="16" t="s">
        <v>356</v>
      </c>
      <c r="N60" s="16" t="s">
        <v>535</v>
      </c>
      <c r="O60" s="16" t="str">
        <f t="shared" si="4"/>
        <v>Свободный, 1905 года, д. 3, кв. 41</v>
      </c>
      <c r="P60" s="16"/>
      <c r="Q60" s="16"/>
      <c r="R60" s="16" t="s">
        <v>536</v>
      </c>
      <c r="S60" s="45" t="str">
        <f t="shared" si="5"/>
        <v>ооо снгк,монтажник</v>
      </c>
      <c r="T60" s="16" t="s">
        <v>33</v>
      </c>
      <c r="U60" s="19">
        <v>45908</v>
      </c>
      <c r="V60" s="19">
        <v>45903</v>
      </c>
      <c r="W60" s="16" t="s">
        <v>42</v>
      </c>
      <c r="X60" s="19">
        <v>45911</v>
      </c>
      <c r="Y60" s="19">
        <v>45910</v>
      </c>
      <c r="Z60" s="23" t="str">
        <f t="shared" si="6"/>
        <v>ГБУЗ АО “Свободненская межрайонная больница”</v>
      </c>
      <c r="AA60" s="16" t="s">
        <v>47</v>
      </c>
      <c r="AB60" s="16" t="s">
        <v>36</v>
      </c>
      <c r="AC60" s="16"/>
      <c r="AD60" s="19">
        <v>45910</v>
      </c>
      <c r="AE60" s="16"/>
      <c r="AF60" s="19"/>
      <c r="AG60" s="23"/>
      <c r="AH60" s="19"/>
      <c r="AI60" s="16"/>
      <c r="AJ60" s="20"/>
      <c r="AK60" s="16" t="s">
        <v>537</v>
      </c>
      <c r="AL60" s="27"/>
      <c r="AM60" s="26"/>
    </row>
    <row r="61" spans="1:39" s="21" customFormat="1" ht="15" customHeight="1" x14ac:dyDescent="0.25">
      <c r="A61" s="16" t="s">
        <v>538</v>
      </c>
      <c r="B61" s="17">
        <v>45911.5564396181</v>
      </c>
      <c r="C61" s="16" t="s">
        <v>45</v>
      </c>
      <c r="D61" s="16" t="s">
        <v>286</v>
      </c>
      <c r="E61" s="16" t="s">
        <v>47</v>
      </c>
      <c r="F61" s="18" t="s">
        <v>539</v>
      </c>
      <c r="G61" s="19">
        <v>35550</v>
      </c>
      <c r="H61" s="45" t="s">
        <v>540</v>
      </c>
      <c r="I61" s="16" t="s">
        <v>27</v>
      </c>
      <c r="J61" s="45" t="s">
        <v>50</v>
      </c>
      <c r="K61" s="16" t="s">
        <v>51</v>
      </c>
      <c r="L61" s="16" t="s">
        <v>52</v>
      </c>
      <c r="M61" s="16" t="s">
        <v>173</v>
      </c>
      <c r="N61" s="16" t="s">
        <v>98</v>
      </c>
      <c r="O61" s="16" t="str">
        <f t="shared" si="4"/>
        <v>Юхта-3, тер. ВВПС, д. 10, кв. 22</v>
      </c>
      <c r="P61" s="16"/>
      <c r="Q61" s="16"/>
      <c r="R61" s="16" t="s">
        <v>541</v>
      </c>
      <c r="S61" s="16" t="str">
        <f t="shared" si="5"/>
        <v>гкх стройконстракшен,геодезист</v>
      </c>
      <c r="T61" s="16" t="s">
        <v>33</v>
      </c>
      <c r="U61" s="19">
        <v>45907</v>
      </c>
      <c r="V61" s="19">
        <v>45905</v>
      </c>
      <c r="W61" s="16" t="s">
        <v>42</v>
      </c>
      <c r="X61" s="19">
        <v>45911</v>
      </c>
      <c r="Y61" s="19">
        <v>45910</v>
      </c>
      <c r="Z61" s="23" t="str">
        <f t="shared" si="6"/>
        <v>ГБУЗ АО “Свободненская межрайонная больница”</v>
      </c>
      <c r="AA61" s="16" t="s">
        <v>47</v>
      </c>
      <c r="AB61" s="16" t="s">
        <v>36</v>
      </c>
      <c r="AC61" s="16"/>
      <c r="AD61" s="19">
        <v>45910</v>
      </c>
      <c r="AE61" s="16"/>
      <c r="AF61" s="19"/>
      <c r="AG61" s="23"/>
      <c r="AH61" s="19"/>
      <c r="AI61" s="16"/>
      <c r="AJ61" s="20"/>
      <c r="AK61" s="16" t="s">
        <v>542</v>
      </c>
      <c r="AL61" s="27"/>
      <c r="AM61" s="26"/>
    </row>
    <row r="62" spans="1:39" s="21" customFormat="1" ht="15" customHeight="1" x14ac:dyDescent="0.25">
      <c r="A62" s="16" t="s">
        <v>543</v>
      </c>
      <c r="B62" s="17">
        <v>45911.552751157396</v>
      </c>
      <c r="C62" s="16" t="s">
        <v>45</v>
      </c>
      <c r="D62" s="16" t="s">
        <v>286</v>
      </c>
      <c r="E62" s="45" t="s">
        <v>47</v>
      </c>
      <c r="F62" s="18" t="s">
        <v>544</v>
      </c>
      <c r="G62" s="19">
        <v>28789</v>
      </c>
      <c r="H62" s="45" t="s">
        <v>374</v>
      </c>
      <c r="I62" s="16" t="s">
        <v>27</v>
      </c>
      <c r="J62" s="45" t="s">
        <v>186</v>
      </c>
      <c r="K62" s="16" t="s">
        <v>186</v>
      </c>
      <c r="L62" s="16" t="s">
        <v>545</v>
      </c>
      <c r="M62" s="16" t="s">
        <v>520</v>
      </c>
      <c r="N62" s="16" t="s">
        <v>41</v>
      </c>
      <c r="O62" s="16" t="str">
        <f t="shared" si="4"/>
        <v>Свободный, пер. Трансформаторный, д. 5, кв. 2</v>
      </c>
      <c r="P62" s="16"/>
      <c r="Q62" s="16"/>
      <c r="R62" s="16" t="s">
        <v>546</v>
      </c>
      <c r="S62" s="45" t="str">
        <f t="shared" si="5"/>
        <v>ГАЗПЕРЕРАБОТКА ,СЛЕСАРЬ</v>
      </c>
      <c r="T62" s="16" t="s">
        <v>33</v>
      </c>
      <c r="U62" s="19">
        <v>45907</v>
      </c>
      <c r="V62" s="19">
        <v>45910</v>
      </c>
      <c r="W62" s="16" t="s">
        <v>42</v>
      </c>
      <c r="X62" s="19">
        <v>45911</v>
      </c>
      <c r="Y62" s="19">
        <v>45911</v>
      </c>
      <c r="Z62" s="23" t="str">
        <f t="shared" si="6"/>
        <v>ГБУЗ АО “Свободненская межрайонная больница”</v>
      </c>
      <c r="AA62" s="16" t="s">
        <v>47</v>
      </c>
      <c r="AB62" s="16" t="s">
        <v>36</v>
      </c>
      <c r="AC62" s="16"/>
      <c r="AD62" s="19">
        <v>45911</v>
      </c>
      <c r="AE62" s="16"/>
      <c r="AF62" s="19"/>
      <c r="AG62" s="23"/>
      <c r="AH62" s="19"/>
      <c r="AI62" s="16"/>
      <c r="AJ62" s="20"/>
      <c r="AK62" s="16" t="s">
        <v>515</v>
      </c>
      <c r="AL62" s="27"/>
      <c r="AM62" s="26"/>
    </row>
    <row r="63" spans="1:39" s="21" customFormat="1" ht="15" customHeight="1" x14ac:dyDescent="0.25">
      <c r="A63" s="16" t="s">
        <v>547</v>
      </c>
      <c r="B63" s="17">
        <v>45911.540420370402</v>
      </c>
      <c r="C63" s="16" t="s">
        <v>447</v>
      </c>
      <c r="D63" s="16" t="s">
        <v>453</v>
      </c>
      <c r="E63" s="45" t="s">
        <v>214</v>
      </c>
      <c r="F63" s="18" t="s">
        <v>548</v>
      </c>
      <c r="G63" s="19">
        <v>35368</v>
      </c>
      <c r="H63" s="45" t="s">
        <v>540</v>
      </c>
      <c r="I63" s="16" t="s">
        <v>27</v>
      </c>
      <c r="J63" s="45" t="s">
        <v>456</v>
      </c>
      <c r="K63" s="16" t="s">
        <v>457</v>
      </c>
      <c r="L63" s="16" t="s">
        <v>549</v>
      </c>
      <c r="M63" s="16" t="s">
        <v>550</v>
      </c>
      <c r="N63" s="16" t="s">
        <v>41</v>
      </c>
      <c r="O63" s="16" t="str">
        <f t="shared" si="4"/>
        <v>Васильевка, Набережная, д. 77, кв. 2</v>
      </c>
      <c r="P63" s="16"/>
      <c r="Q63" s="16"/>
      <c r="R63" s="16" t="s">
        <v>551</v>
      </c>
      <c r="S63" s="16" t="str">
        <f t="shared" si="5"/>
        <v>4-ПСЧФПС - Командир отделения (горноспасательной, пожарной части)</v>
      </c>
      <c r="T63" s="16" t="s">
        <v>33</v>
      </c>
      <c r="U63" s="19"/>
      <c r="V63" s="19">
        <v>45899</v>
      </c>
      <c r="W63" s="16" t="s">
        <v>552</v>
      </c>
      <c r="X63" s="19">
        <v>45911</v>
      </c>
      <c r="Y63" s="19">
        <v>45911</v>
      </c>
      <c r="Z63" s="23" t="str">
        <f t="shared" si="6"/>
        <v>ГАУЗ АО «Белогорская межрайонная больница»</v>
      </c>
      <c r="AA63" s="16" t="s">
        <v>214</v>
      </c>
      <c r="AB63" s="16" t="s">
        <v>36</v>
      </c>
      <c r="AC63" s="16"/>
      <c r="AD63" s="19">
        <v>45911</v>
      </c>
      <c r="AE63" s="16"/>
      <c r="AF63" s="19"/>
      <c r="AG63" s="23"/>
      <c r="AH63" s="19"/>
      <c r="AI63" s="16"/>
      <c r="AJ63" s="20"/>
      <c r="AK63" s="16" t="s">
        <v>553</v>
      </c>
      <c r="AL63" s="27"/>
      <c r="AM63" s="26"/>
    </row>
    <row r="64" spans="1:39" s="21" customFormat="1" ht="15" customHeight="1" x14ac:dyDescent="0.25">
      <c r="A64" s="16" t="s">
        <v>554</v>
      </c>
      <c r="B64" s="17">
        <v>45911.540337233797</v>
      </c>
      <c r="C64" s="16" t="s">
        <v>555</v>
      </c>
      <c r="D64" s="16" t="s">
        <v>324</v>
      </c>
      <c r="E64" s="45" t="s">
        <v>556</v>
      </c>
      <c r="F64" s="18" t="s">
        <v>557</v>
      </c>
      <c r="G64" s="19">
        <v>19975</v>
      </c>
      <c r="H64" s="45" t="s">
        <v>242</v>
      </c>
      <c r="I64" s="16" t="s">
        <v>27</v>
      </c>
      <c r="J64" s="45" t="s">
        <v>328</v>
      </c>
      <c r="K64" s="16" t="s">
        <v>328</v>
      </c>
      <c r="L64" s="16" t="s">
        <v>558</v>
      </c>
      <c r="M64" s="16" t="s">
        <v>512</v>
      </c>
      <c r="N64" s="16" t="s">
        <v>31</v>
      </c>
      <c r="O64" s="16" t="str">
        <f t="shared" ref="O64:O89" si="7">CONCATENATE(K64,", ",L64,","," д. ",M64,IF(ISBLANK(N64),"",CONCATENATE(", кв. ",N64)))</f>
        <v>Тында, Красная Пресня, д. 27, кв. 17</v>
      </c>
      <c r="P64" s="16"/>
      <c r="Q64" s="16"/>
      <c r="R64" s="16" t="s">
        <v>417</v>
      </c>
      <c r="S64" s="16" t="str">
        <f t="shared" si="5"/>
        <v>- пенсионер, не работает</v>
      </c>
      <c r="T64" s="16" t="s">
        <v>69</v>
      </c>
      <c r="U64" s="19"/>
      <c r="V64" s="19">
        <v>45907</v>
      </c>
      <c r="W64" s="16" t="s">
        <v>552</v>
      </c>
      <c r="X64" s="19">
        <v>45911</v>
      </c>
      <c r="Y64" s="19">
        <v>45911</v>
      </c>
      <c r="Z64" s="46" t="str">
        <f t="shared" si="6"/>
        <v>ГАУЗ АО “Тындинская межрайонная больница”, ГАУЗ АО "Тындинская больница" инфекционное отделение</v>
      </c>
      <c r="AA64" s="16" t="s">
        <v>507</v>
      </c>
      <c r="AB64" s="16" t="s">
        <v>36</v>
      </c>
      <c r="AC64" s="16"/>
      <c r="AD64" s="19">
        <v>45911</v>
      </c>
      <c r="AE64" s="16"/>
      <c r="AF64" s="19"/>
      <c r="AG64" s="23"/>
      <c r="AH64" s="19"/>
      <c r="AI64" s="16"/>
      <c r="AJ64" s="20"/>
      <c r="AK64" s="16" t="s">
        <v>559</v>
      </c>
      <c r="AL64" s="27"/>
      <c r="AM64" s="26"/>
    </row>
    <row r="65" spans="1:39" s="21" customFormat="1" ht="15" customHeight="1" x14ac:dyDescent="0.25">
      <c r="A65" s="16" t="s">
        <v>560</v>
      </c>
      <c r="B65" s="17">
        <v>45911.511865856497</v>
      </c>
      <c r="C65" s="16" t="s">
        <v>561</v>
      </c>
      <c r="D65" s="16" t="s">
        <v>23</v>
      </c>
      <c r="E65" s="45" t="s">
        <v>562</v>
      </c>
      <c r="F65" s="18" t="s">
        <v>563</v>
      </c>
      <c r="G65" s="19">
        <v>17963</v>
      </c>
      <c r="H65" s="45" t="s">
        <v>250</v>
      </c>
      <c r="I65" s="16" t="s">
        <v>27</v>
      </c>
      <c r="J65" s="45" t="s">
        <v>564</v>
      </c>
      <c r="K65" s="16" t="s">
        <v>565</v>
      </c>
      <c r="L65" s="16" t="s">
        <v>566</v>
      </c>
      <c r="M65" s="16" t="s">
        <v>321</v>
      </c>
      <c r="N65" s="16"/>
      <c r="O65" s="16" t="str">
        <f t="shared" si="7"/>
        <v>Семидомка, Новая, д. 6</v>
      </c>
      <c r="P65" s="16"/>
      <c r="Q65" s="16"/>
      <c r="R65" s="16" t="s">
        <v>567</v>
      </c>
      <c r="S65" s="16" t="str">
        <f t="shared" ref="S65:S90" si="8">CONCATENATE(P65,IF(ISBLANK(P65),"",IF(AND(ISBLANK(Q65),ISBLANK(R65)),"",", ")),Q65,IF(ISBLANK(Q65),"",", "),R65)</f>
        <v>- пенсионер</v>
      </c>
      <c r="T65" s="16" t="s">
        <v>69</v>
      </c>
      <c r="U65" s="19"/>
      <c r="V65" s="19">
        <v>45906</v>
      </c>
      <c r="W65" s="16" t="s">
        <v>42</v>
      </c>
      <c r="X65" s="19">
        <v>45911</v>
      </c>
      <c r="Y65" s="19">
        <v>45911</v>
      </c>
      <c r="Z65" s="46" t="str">
        <f t="shared" ref="Z65:Z90" si="9">IF(ISBLANK(AA65),CONCATENATE(AB65," ",AC65),AA65)</f>
        <v>ГБУЗ АО “Константиновская районная больница”</v>
      </c>
      <c r="AA65" s="16" t="s">
        <v>562</v>
      </c>
      <c r="AB65" s="16" t="s">
        <v>36</v>
      </c>
      <c r="AC65" s="16"/>
      <c r="AD65" s="19">
        <v>45909</v>
      </c>
      <c r="AE65" s="16"/>
      <c r="AF65" s="19"/>
      <c r="AG65" s="23"/>
      <c r="AH65" s="19"/>
      <c r="AI65" s="16"/>
      <c r="AJ65" s="20"/>
      <c r="AK65" s="16" t="s">
        <v>568</v>
      </c>
      <c r="AL65" s="27"/>
      <c r="AM65" s="26"/>
    </row>
    <row r="66" spans="1:39" s="21" customFormat="1" ht="15" customHeight="1" x14ac:dyDescent="0.25">
      <c r="A66" s="16" t="s">
        <v>569</v>
      </c>
      <c r="B66" s="17">
        <v>45911.450935914298</v>
      </c>
      <c r="C66" s="16" t="s">
        <v>22</v>
      </c>
      <c r="D66" s="16" t="s">
        <v>38</v>
      </c>
      <c r="E66" s="45" t="s">
        <v>24</v>
      </c>
      <c r="F66" s="18" t="s">
        <v>570</v>
      </c>
      <c r="G66" s="19">
        <v>33748</v>
      </c>
      <c r="H66" s="45" t="s">
        <v>571</v>
      </c>
      <c r="I66" s="16" t="s">
        <v>27</v>
      </c>
      <c r="J66" s="16" t="s">
        <v>28</v>
      </c>
      <c r="K66" s="16" t="s">
        <v>28</v>
      </c>
      <c r="L66" s="16" t="s">
        <v>390</v>
      </c>
      <c r="M66" s="16" t="s">
        <v>572</v>
      </c>
      <c r="N66" s="16"/>
      <c r="O66" s="16" t="str">
        <f t="shared" si="7"/>
        <v>Благовещенск, Зейская, д. 256</v>
      </c>
      <c r="P66" s="16"/>
      <c r="Q66" s="16"/>
      <c r="R66" s="16" t="s">
        <v>573</v>
      </c>
      <c r="S66" s="45" t="str">
        <f t="shared" si="8"/>
        <v>ООО ДВ Инжинеринг</v>
      </c>
      <c r="T66" s="16" t="s">
        <v>33</v>
      </c>
      <c r="U66" s="19"/>
      <c r="V66" s="19">
        <v>45901</v>
      </c>
      <c r="W66" s="16" t="s">
        <v>34</v>
      </c>
      <c r="X66" s="19">
        <v>45911</v>
      </c>
      <c r="Y66" s="19">
        <v>45911</v>
      </c>
      <c r="Z66" s="46" t="str">
        <f t="shared" si="9"/>
        <v>ГАУЗ АО БГКБ</v>
      </c>
      <c r="AA66" s="16" t="s">
        <v>24</v>
      </c>
      <c r="AB66" s="16" t="s">
        <v>36</v>
      </c>
      <c r="AC66" s="16"/>
      <c r="AD66" s="19">
        <v>45911</v>
      </c>
      <c r="AE66" s="16"/>
      <c r="AF66" s="19"/>
      <c r="AG66" s="23"/>
      <c r="AH66" s="19"/>
      <c r="AI66" s="16"/>
      <c r="AJ66" s="20"/>
      <c r="AK66" s="16" t="s">
        <v>574</v>
      </c>
      <c r="AL66" s="27"/>
      <c r="AM66" s="26"/>
    </row>
    <row r="67" spans="1:39" s="21" customFormat="1" ht="15" customHeight="1" x14ac:dyDescent="0.25">
      <c r="A67" s="16" t="s">
        <v>575</v>
      </c>
      <c r="B67" s="17">
        <v>45911.402420682898</v>
      </c>
      <c r="C67" s="16" t="s">
        <v>248</v>
      </c>
      <c r="D67" s="16" t="s">
        <v>38</v>
      </c>
      <c r="E67" s="45" t="s">
        <v>39</v>
      </c>
      <c r="F67" s="18" t="s">
        <v>576</v>
      </c>
      <c r="G67" s="19">
        <v>25674</v>
      </c>
      <c r="H67" s="45" t="s">
        <v>93</v>
      </c>
      <c r="I67" s="16" t="s">
        <v>27</v>
      </c>
      <c r="J67" s="45" t="s">
        <v>28</v>
      </c>
      <c r="K67" s="16" t="s">
        <v>28</v>
      </c>
      <c r="L67" s="16" t="s">
        <v>577</v>
      </c>
      <c r="M67" s="16" t="s">
        <v>578</v>
      </c>
      <c r="N67" s="16"/>
      <c r="O67" s="16" t="str">
        <f t="shared" si="7"/>
        <v>Благовещенск, Б. Хмельницкого, д. 61</v>
      </c>
      <c r="P67" s="16"/>
      <c r="Q67" s="16"/>
      <c r="R67" s="16" t="s">
        <v>189</v>
      </c>
      <c r="S67" s="45" t="str">
        <f t="shared" si="8"/>
        <v>-      не работает</v>
      </c>
      <c r="T67" s="16" t="s">
        <v>123</v>
      </c>
      <c r="U67" s="19"/>
      <c r="V67" s="19">
        <v>45899</v>
      </c>
      <c r="W67" s="16" t="s">
        <v>42</v>
      </c>
      <c r="X67" s="19">
        <v>45911</v>
      </c>
      <c r="Y67" s="19"/>
      <c r="Z67" s="23" t="str">
        <f t="shared" si="9"/>
        <v xml:space="preserve">Другое </v>
      </c>
      <c r="AA67" s="16"/>
      <c r="AB67" s="16" t="s">
        <v>43</v>
      </c>
      <c r="AC67" s="16"/>
      <c r="AD67" s="19">
        <v>45911</v>
      </c>
      <c r="AE67" s="16"/>
      <c r="AF67" s="19"/>
      <c r="AG67" s="23"/>
      <c r="AH67" s="19"/>
      <c r="AI67" s="16"/>
      <c r="AJ67" s="20"/>
      <c r="AK67" s="16" t="s">
        <v>579</v>
      </c>
      <c r="AL67" s="27"/>
      <c r="AM67" s="26"/>
    </row>
    <row r="68" spans="1:39" s="21" customFormat="1" x14ac:dyDescent="0.25">
      <c r="A68" s="16" t="s">
        <v>580</v>
      </c>
      <c r="B68" s="17">
        <v>45911.066450266197</v>
      </c>
      <c r="C68" s="16" t="s">
        <v>581</v>
      </c>
      <c r="D68" s="16" t="s">
        <v>23</v>
      </c>
      <c r="E68" s="45" t="s">
        <v>134</v>
      </c>
      <c r="F68" s="18" t="s">
        <v>582</v>
      </c>
      <c r="G68" s="19">
        <v>40448</v>
      </c>
      <c r="H68" s="62" t="s">
        <v>226</v>
      </c>
      <c r="I68" s="16" t="s">
        <v>27</v>
      </c>
      <c r="J68" s="16" t="s">
        <v>28</v>
      </c>
      <c r="K68" s="16" t="s">
        <v>28</v>
      </c>
      <c r="L68" s="16" t="s">
        <v>465</v>
      </c>
      <c r="M68" s="16" t="s">
        <v>583</v>
      </c>
      <c r="N68" s="16" t="s">
        <v>584</v>
      </c>
      <c r="O68" s="16" t="str">
        <f t="shared" si="7"/>
        <v>Благовещенск, Игнатьевское шоссе, д. 14/1, кв. 81</v>
      </c>
      <c r="P68" s="16" t="s">
        <v>585</v>
      </c>
      <c r="Q68" s="16" t="s">
        <v>586</v>
      </c>
      <c r="R68" s="16"/>
      <c r="S68" s="45" t="str">
        <f t="shared" si="8"/>
        <v xml:space="preserve">МУНИЦИПАЛЬНОЕ АВТОНОМНОЕ ОБЩЕОБРАЗОВАТЕЛЬНОЕ УЧРЕЖДЕНИЕ "ГИМНАЗИЯ № 1 ГОРОДА БЛАГОВЕЩЕНСКА", 9 Б, </v>
      </c>
      <c r="T68" s="16" t="s">
        <v>161</v>
      </c>
      <c r="U68" s="19">
        <v>45905</v>
      </c>
      <c r="V68" s="19">
        <v>45908</v>
      </c>
      <c r="W68" s="16" t="s">
        <v>144</v>
      </c>
      <c r="X68" s="19">
        <v>45911</v>
      </c>
      <c r="Y68" s="19">
        <v>45911</v>
      </c>
      <c r="Z68" s="46" t="str">
        <f t="shared" si="9"/>
        <v>ГАУЗ АО АОДКБ</v>
      </c>
      <c r="AA68" s="16" t="s">
        <v>134</v>
      </c>
      <c r="AB68" s="16" t="s">
        <v>36</v>
      </c>
      <c r="AC68" s="16"/>
      <c r="AD68" s="19">
        <v>45910</v>
      </c>
      <c r="AE68" s="16" t="s">
        <v>587</v>
      </c>
      <c r="AF68" s="19"/>
      <c r="AG68" s="23"/>
      <c r="AH68" s="19">
        <v>45911.382638888899</v>
      </c>
      <c r="AI68" s="16" t="s">
        <v>588</v>
      </c>
      <c r="AJ68" s="20"/>
      <c r="AK68" s="16" t="s">
        <v>589</v>
      </c>
      <c r="AL68" s="27"/>
      <c r="AM68" s="26"/>
    </row>
    <row r="69" spans="1:39" s="21" customFormat="1" ht="15" customHeight="1" x14ac:dyDescent="0.25">
      <c r="A69" s="16" t="s">
        <v>590</v>
      </c>
      <c r="B69" s="17">
        <v>45910.9680093403</v>
      </c>
      <c r="C69" s="16" t="s">
        <v>591</v>
      </c>
      <c r="D69" s="16" t="s">
        <v>324</v>
      </c>
      <c r="E69" s="45" t="s">
        <v>592</v>
      </c>
      <c r="F69" s="18" t="s">
        <v>593</v>
      </c>
      <c r="G69" s="19">
        <v>23151</v>
      </c>
      <c r="H69" s="45" t="s">
        <v>594</v>
      </c>
      <c r="I69" s="16" t="s">
        <v>27</v>
      </c>
      <c r="J69" s="45" t="s">
        <v>595</v>
      </c>
      <c r="K69" s="16" t="s">
        <v>595</v>
      </c>
      <c r="L69" s="16" t="s">
        <v>596</v>
      </c>
      <c r="M69" s="16" t="s">
        <v>597</v>
      </c>
      <c r="N69" s="16" t="s">
        <v>495</v>
      </c>
      <c r="O69" s="16" t="str">
        <f t="shared" si="7"/>
        <v>Сковородино, Победы, д. 2А, кв. 32</v>
      </c>
      <c r="P69" s="16"/>
      <c r="Q69" s="16"/>
      <c r="R69" s="16" t="s">
        <v>245</v>
      </c>
      <c r="S69" s="16" t="str">
        <f t="shared" si="8"/>
        <v>пенсионер</v>
      </c>
      <c r="T69" s="16" t="s">
        <v>69</v>
      </c>
      <c r="U69" s="19"/>
      <c r="V69" s="19">
        <v>45909</v>
      </c>
      <c r="W69" s="16" t="s">
        <v>42</v>
      </c>
      <c r="X69" s="19">
        <v>45910</v>
      </c>
      <c r="Y69" s="19">
        <v>45909</v>
      </c>
      <c r="Z69" s="46" t="str">
        <f t="shared" si="9"/>
        <v>ГБУЗ АО “Сковородинская центральная районная больница”</v>
      </c>
      <c r="AA69" s="16" t="s">
        <v>592</v>
      </c>
      <c r="AB69" s="16" t="s">
        <v>36</v>
      </c>
      <c r="AC69" s="16"/>
      <c r="AD69" s="19">
        <v>45909</v>
      </c>
      <c r="AE69" s="16"/>
      <c r="AF69" s="19"/>
      <c r="AG69" s="23"/>
      <c r="AH69" s="19"/>
      <c r="AI69" s="16"/>
      <c r="AJ69" s="20"/>
      <c r="AK69" s="16" t="s">
        <v>598</v>
      </c>
      <c r="AL69" s="27"/>
      <c r="AM69" s="26"/>
    </row>
    <row r="70" spans="1:39" s="21" customFormat="1" ht="15" customHeight="1" x14ac:dyDescent="0.25">
      <c r="A70" s="16" t="s">
        <v>599</v>
      </c>
      <c r="B70" s="17">
        <v>45910.703294525498</v>
      </c>
      <c r="C70" s="16" t="s">
        <v>600</v>
      </c>
      <c r="D70" s="16" t="s">
        <v>23</v>
      </c>
      <c r="E70" s="45" t="s">
        <v>193</v>
      </c>
      <c r="F70" s="18" t="s">
        <v>601</v>
      </c>
      <c r="G70" s="19">
        <v>40008</v>
      </c>
      <c r="H70" s="45" t="s">
        <v>602</v>
      </c>
      <c r="I70" s="16" t="s">
        <v>27</v>
      </c>
      <c r="J70" s="45" t="s">
        <v>28</v>
      </c>
      <c r="K70" s="16" t="s">
        <v>28</v>
      </c>
      <c r="L70" s="16" t="s">
        <v>196</v>
      </c>
      <c r="M70" s="16" t="s">
        <v>504</v>
      </c>
      <c r="N70" s="16" t="s">
        <v>603</v>
      </c>
      <c r="O70" s="16" t="str">
        <f t="shared" si="7"/>
        <v>Благовещенск, Воронкова, д. 7, кв. 106</v>
      </c>
      <c r="P70" s="16" t="s">
        <v>604</v>
      </c>
      <c r="Q70" s="16" t="s">
        <v>605</v>
      </c>
      <c r="R70" s="16"/>
      <c r="S70" s="16" t="str">
        <f t="shared" si="8"/>
        <v xml:space="preserve">ГОСУДАРСТВЕННОЕ АВТОНОМНОЕ УЧРЕЖДЕНИЕ АМУРСКОЙ ОБЛАСТИ  ПРОФЕССИОНАЛЬНАЯ ОБРАЗОВАТЕЛЬНАЯ ОРГАНИЗАЦИЯ "АМУРСКИЙ МЕДИЦИНСКИЙ КОЛЛЕДЖ", 204, </v>
      </c>
      <c r="T70" s="16" t="s">
        <v>359</v>
      </c>
      <c r="U70" s="19">
        <v>45905</v>
      </c>
      <c r="V70" s="19">
        <v>45905</v>
      </c>
      <c r="W70" s="16" t="s">
        <v>42</v>
      </c>
      <c r="X70" s="19">
        <v>45910</v>
      </c>
      <c r="Y70" s="19">
        <v>45910</v>
      </c>
      <c r="Z70" s="46" t="str">
        <f t="shared" si="9"/>
        <v>ГАУЗ АО АОИБ, 3 отделение</v>
      </c>
      <c r="AA70" s="16" t="s">
        <v>200</v>
      </c>
      <c r="AB70" s="16" t="s">
        <v>36</v>
      </c>
      <c r="AC70" s="16"/>
      <c r="AD70" s="19">
        <v>45910</v>
      </c>
      <c r="AE70" s="16"/>
      <c r="AF70" s="19"/>
      <c r="AG70" s="23"/>
      <c r="AH70" s="19"/>
      <c r="AI70" s="16"/>
      <c r="AJ70" s="20"/>
      <c r="AK70" s="16" t="s">
        <v>606</v>
      </c>
      <c r="AL70" s="27"/>
      <c r="AM70" s="26"/>
    </row>
    <row r="71" spans="1:39" s="21" customFormat="1" ht="15" customHeight="1" x14ac:dyDescent="0.25">
      <c r="A71" s="16" t="s">
        <v>607</v>
      </c>
      <c r="B71" s="17">
        <v>45910.688425960601</v>
      </c>
      <c r="C71" s="16" t="s">
        <v>22</v>
      </c>
      <c r="D71" s="16" t="s">
        <v>38</v>
      </c>
      <c r="E71" s="45" t="s">
        <v>24</v>
      </c>
      <c r="F71" s="18" t="s">
        <v>608</v>
      </c>
      <c r="G71" s="19">
        <v>28666</v>
      </c>
      <c r="H71" s="45" t="s">
        <v>609</v>
      </c>
      <c r="I71" s="16" t="s">
        <v>27</v>
      </c>
      <c r="J71" s="16" t="s">
        <v>28</v>
      </c>
      <c r="K71" s="16" t="s">
        <v>28</v>
      </c>
      <c r="L71" s="16" t="s">
        <v>465</v>
      </c>
      <c r="M71" s="16" t="s">
        <v>610</v>
      </c>
      <c r="N71" s="16" t="s">
        <v>331</v>
      </c>
      <c r="O71" s="16" t="str">
        <f t="shared" si="7"/>
        <v>Благовещенск, Игнатьевское шоссе, д. 25/19, кв. 38</v>
      </c>
      <c r="P71" s="16"/>
      <c r="Q71" s="16"/>
      <c r="R71" s="16" t="s">
        <v>611</v>
      </c>
      <c r="S71" s="45" t="str">
        <f t="shared" si="8"/>
        <v>ИП Довженко И.В., оператор ПВН</v>
      </c>
      <c r="T71" s="16" t="s">
        <v>33</v>
      </c>
      <c r="U71" s="19"/>
      <c r="V71" s="19">
        <v>45903</v>
      </c>
      <c r="W71" s="16" t="s">
        <v>34</v>
      </c>
      <c r="X71" s="19">
        <v>45910</v>
      </c>
      <c r="Y71" s="19">
        <v>45910</v>
      </c>
      <c r="Z71" s="46" t="str">
        <f t="shared" si="9"/>
        <v>ГАУЗ АО БГКБ</v>
      </c>
      <c r="AA71" s="16" t="s">
        <v>24</v>
      </c>
      <c r="AB71" s="16" t="s">
        <v>36</v>
      </c>
      <c r="AC71" s="16"/>
      <c r="AD71" s="19">
        <v>45906</v>
      </c>
      <c r="AE71" s="16"/>
      <c r="AF71" s="19"/>
      <c r="AG71" s="23"/>
      <c r="AH71" s="19"/>
      <c r="AI71" s="16"/>
      <c r="AJ71" s="20"/>
      <c r="AK71" s="16" t="s">
        <v>612</v>
      </c>
      <c r="AL71" s="27"/>
      <c r="AM71" s="26"/>
    </row>
    <row r="72" spans="1:39" s="21" customFormat="1" ht="15" customHeight="1" x14ac:dyDescent="0.25">
      <c r="A72" s="16" t="s">
        <v>613</v>
      </c>
      <c r="B72" s="17">
        <v>45910.633277430599</v>
      </c>
      <c r="C72" s="16" t="s">
        <v>614</v>
      </c>
      <c r="D72" s="16" t="s">
        <v>310</v>
      </c>
      <c r="E72" s="45" t="s">
        <v>615</v>
      </c>
      <c r="F72" s="18" t="s">
        <v>616</v>
      </c>
      <c r="G72" s="19">
        <v>20258</v>
      </c>
      <c r="H72" s="45" t="s">
        <v>242</v>
      </c>
      <c r="I72" s="16" t="s">
        <v>27</v>
      </c>
      <c r="J72" s="45" t="s">
        <v>617</v>
      </c>
      <c r="K72" s="16" t="s">
        <v>618</v>
      </c>
      <c r="L72" s="16" t="s">
        <v>619</v>
      </c>
      <c r="M72" s="16" t="s">
        <v>41</v>
      </c>
      <c r="N72" s="16" t="s">
        <v>121</v>
      </c>
      <c r="O72" s="16" t="str">
        <f t="shared" si="7"/>
        <v>Горный, Молодёжная, д. 2, кв. 1</v>
      </c>
      <c r="P72" s="16"/>
      <c r="Q72" s="16"/>
      <c r="R72" s="16" t="s">
        <v>417</v>
      </c>
      <c r="S72" s="16" t="str">
        <f t="shared" si="8"/>
        <v>- пенсионер, не работает</v>
      </c>
      <c r="T72" s="16" t="s">
        <v>69</v>
      </c>
      <c r="U72" s="19"/>
      <c r="V72" s="19">
        <v>45905</v>
      </c>
      <c r="W72" s="16" t="s">
        <v>42</v>
      </c>
      <c r="X72" s="19">
        <v>45910</v>
      </c>
      <c r="Y72" s="19">
        <v>45910</v>
      </c>
      <c r="Z72" s="46" t="str">
        <f t="shared" si="9"/>
        <v>ЧУЗ "РЖД-Медицина пгт.Февральск"</v>
      </c>
      <c r="AA72" s="16" t="s">
        <v>615</v>
      </c>
      <c r="AB72" s="16" t="s">
        <v>36</v>
      </c>
      <c r="AC72" s="16"/>
      <c r="AD72" s="19">
        <v>45910</v>
      </c>
      <c r="AE72" s="16" t="s">
        <v>42</v>
      </c>
      <c r="AF72" s="19">
        <v>45910</v>
      </c>
      <c r="AG72" s="23"/>
      <c r="AH72" s="19"/>
      <c r="AI72" s="16"/>
      <c r="AJ72" s="20"/>
      <c r="AK72" s="16" t="s">
        <v>620</v>
      </c>
      <c r="AL72" s="27"/>
      <c r="AM72" s="26"/>
    </row>
    <row r="73" spans="1:39" s="21" customFormat="1" ht="15" customHeight="1" x14ac:dyDescent="0.25">
      <c r="A73" s="16" t="s">
        <v>621</v>
      </c>
      <c r="B73" s="17">
        <v>45910.620703669003</v>
      </c>
      <c r="C73" s="16" t="s">
        <v>45</v>
      </c>
      <c r="D73" s="16" t="s">
        <v>286</v>
      </c>
      <c r="E73" s="16" t="s">
        <v>47</v>
      </c>
      <c r="F73" s="18" t="s">
        <v>622</v>
      </c>
      <c r="G73" s="19">
        <v>29270</v>
      </c>
      <c r="H73" s="45" t="s">
        <v>443</v>
      </c>
      <c r="I73" s="16" t="s">
        <v>27</v>
      </c>
      <c r="J73" s="45" t="s">
        <v>50</v>
      </c>
      <c r="K73" s="16" t="s">
        <v>51</v>
      </c>
      <c r="L73" s="16" t="s">
        <v>52</v>
      </c>
      <c r="M73" s="16" t="s">
        <v>121</v>
      </c>
      <c r="N73" s="16" t="s">
        <v>623</v>
      </c>
      <c r="O73" s="16" t="str">
        <f t="shared" si="7"/>
        <v>Юхта-3, тер. ВВПС, д. 1, кв. 205</v>
      </c>
      <c r="P73" s="16"/>
      <c r="Q73" s="16"/>
      <c r="R73" s="16" t="s">
        <v>624</v>
      </c>
      <c r="S73" s="16" t="str">
        <f t="shared" si="8"/>
        <v>фак ямата,инженер</v>
      </c>
      <c r="T73" s="16" t="s">
        <v>33</v>
      </c>
      <c r="U73" s="19">
        <v>45907</v>
      </c>
      <c r="V73" s="19">
        <v>45907</v>
      </c>
      <c r="W73" s="16" t="s">
        <v>42</v>
      </c>
      <c r="X73" s="19">
        <v>45910</v>
      </c>
      <c r="Y73" s="19">
        <v>45909</v>
      </c>
      <c r="Z73" s="23" t="str">
        <f t="shared" si="9"/>
        <v>ГБУЗ АО “Свободненская межрайонная больница”</v>
      </c>
      <c r="AA73" s="16" t="s">
        <v>47</v>
      </c>
      <c r="AB73" s="16" t="s">
        <v>36</v>
      </c>
      <c r="AC73" s="16"/>
      <c r="AD73" s="19">
        <v>45909</v>
      </c>
      <c r="AE73" s="16"/>
      <c r="AF73" s="19"/>
      <c r="AG73" s="23"/>
      <c r="AH73" s="19"/>
      <c r="AI73" s="16"/>
      <c r="AJ73" s="20"/>
      <c r="AK73" s="16" t="s">
        <v>625</v>
      </c>
      <c r="AL73" s="27"/>
      <c r="AM73" s="26"/>
    </row>
    <row r="74" spans="1:39" s="21" customFormat="1" ht="15" customHeight="1" x14ac:dyDescent="0.25">
      <c r="A74" s="16" t="s">
        <v>626</v>
      </c>
      <c r="B74" s="17">
        <v>45910.619109340303</v>
      </c>
      <c r="C74" s="16" t="s">
        <v>45</v>
      </c>
      <c r="D74" s="16" t="s">
        <v>286</v>
      </c>
      <c r="E74" s="45" t="s">
        <v>47</v>
      </c>
      <c r="F74" s="18" t="s">
        <v>627</v>
      </c>
      <c r="G74" s="19">
        <v>28290</v>
      </c>
      <c r="H74" s="45" t="s">
        <v>628</v>
      </c>
      <c r="I74" s="16" t="s">
        <v>27</v>
      </c>
      <c r="J74" s="45" t="s">
        <v>186</v>
      </c>
      <c r="K74" s="16" t="s">
        <v>186</v>
      </c>
      <c r="L74" s="16" t="s">
        <v>187</v>
      </c>
      <c r="M74" s="16" t="s">
        <v>629</v>
      </c>
      <c r="N74" s="16"/>
      <c r="O74" s="16" t="str">
        <f t="shared" si="7"/>
        <v>Свободный, Каралаша, д. 50/2</v>
      </c>
      <c r="P74" s="16"/>
      <c r="Q74" s="16"/>
      <c r="R74" s="16" t="s">
        <v>630</v>
      </c>
      <c r="S74" s="45" t="str">
        <f t="shared" si="8"/>
        <v>м-н Авоська,грузчик</v>
      </c>
      <c r="T74" s="16" t="s">
        <v>33</v>
      </c>
      <c r="U74" s="19">
        <v>45907</v>
      </c>
      <c r="V74" s="19">
        <v>45907</v>
      </c>
      <c r="W74" s="16" t="s">
        <v>42</v>
      </c>
      <c r="X74" s="19">
        <v>45910</v>
      </c>
      <c r="Y74" s="19">
        <v>45909</v>
      </c>
      <c r="Z74" s="23" t="str">
        <f t="shared" si="9"/>
        <v>ГБУЗ АО “Свободненская межрайонная больница”</v>
      </c>
      <c r="AA74" s="16" t="s">
        <v>47</v>
      </c>
      <c r="AB74" s="16" t="s">
        <v>36</v>
      </c>
      <c r="AC74" s="16"/>
      <c r="AD74" s="19">
        <v>45909</v>
      </c>
      <c r="AE74" s="16"/>
      <c r="AF74" s="19"/>
      <c r="AG74" s="23"/>
      <c r="AH74" s="19"/>
      <c r="AI74" s="16"/>
      <c r="AJ74" s="20"/>
      <c r="AK74" s="16" t="s">
        <v>631</v>
      </c>
      <c r="AL74" s="27"/>
      <c r="AM74" s="26"/>
    </row>
    <row r="75" spans="1:39" s="21" customFormat="1" ht="15" customHeight="1" x14ac:dyDescent="0.25">
      <c r="A75" s="16" t="s">
        <v>632</v>
      </c>
      <c r="B75" s="17">
        <v>45910.617405902798</v>
      </c>
      <c r="C75" s="16" t="s">
        <v>45</v>
      </c>
      <c r="D75" s="16" t="s">
        <v>286</v>
      </c>
      <c r="E75" s="45" t="s">
        <v>47</v>
      </c>
      <c r="F75" s="18" t="s">
        <v>633</v>
      </c>
      <c r="G75" s="19">
        <v>22941</v>
      </c>
      <c r="H75" s="45" t="s">
        <v>594</v>
      </c>
      <c r="I75" s="16" t="s">
        <v>27</v>
      </c>
      <c r="J75" s="45" t="s">
        <v>186</v>
      </c>
      <c r="K75" s="16" t="s">
        <v>186</v>
      </c>
      <c r="L75" s="16" t="s">
        <v>634</v>
      </c>
      <c r="M75" s="16" t="s">
        <v>635</v>
      </c>
      <c r="N75" s="16" t="s">
        <v>482</v>
      </c>
      <c r="O75" s="16" t="str">
        <f t="shared" si="7"/>
        <v>Свободный, Орджоникидзе, д. 76, кв. 36</v>
      </c>
      <c r="P75" s="16"/>
      <c r="Q75" s="16"/>
      <c r="R75" s="16" t="s">
        <v>131</v>
      </c>
      <c r="S75" s="45" t="str">
        <f t="shared" si="8"/>
        <v>-     не  работает, пенсионер</v>
      </c>
      <c r="T75" s="16" t="s">
        <v>69</v>
      </c>
      <c r="U75" s="19"/>
      <c r="V75" s="19">
        <v>45905</v>
      </c>
      <c r="W75" s="16" t="s">
        <v>42</v>
      </c>
      <c r="X75" s="19">
        <v>45910</v>
      </c>
      <c r="Y75" s="19">
        <v>45909</v>
      </c>
      <c r="Z75" s="23" t="str">
        <f t="shared" si="9"/>
        <v>ГБУЗ АО “Свободненская межрайонная больница”</v>
      </c>
      <c r="AA75" s="16" t="s">
        <v>47</v>
      </c>
      <c r="AB75" s="16" t="s">
        <v>36</v>
      </c>
      <c r="AC75" s="16"/>
      <c r="AD75" s="19">
        <v>45909</v>
      </c>
      <c r="AE75" s="16"/>
      <c r="AF75" s="19"/>
      <c r="AG75" s="23"/>
      <c r="AH75" s="19"/>
      <c r="AI75" s="16"/>
      <c r="AJ75" s="20"/>
      <c r="AK75" s="16" t="s">
        <v>636</v>
      </c>
      <c r="AL75" s="27"/>
      <c r="AM75" s="26"/>
    </row>
    <row r="76" spans="1:39" s="21" customFormat="1" ht="15" customHeight="1" x14ac:dyDescent="0.25">
      <c r="A76" s="16" t="s">
        <v>637</v>
      </c>
      <c r="B76" s="17">
        <v>45910.615699918999</v>
      </c>
      <c r="C76" s="16" t="s">
        <v>45</v>
      </c>
      <c r="D76" s="16" t="s">
        <v>286</v>
      </c>
      <c r="E76" s="45" t="s">
        <v>47</v>
      </c>
      <c r="F76" s="18" t="s">
        <v>638</v>
      </c>
      <c r="G76" s="19">
        <v>30595</v>
      </c>
      <c r="H76" s="45" t="s">
        <v>327</v>
      </c>
      <c r="I76" s="16" t="s">
        <v>27</v>
      </c>
      <c r="J76" s="45" t="s">
        <v>186</v>
      </c>
      <c r="K76" s="16" t="s">
        <v>186</v>
      </c>
      <c r="L76" s="16" t="s">
        <v>639</v>
      </c>
      <c r="M76" s="16" t="s">
        <v>640</v>
      </c>
      <c r="N76" s="16" t="s">
        <v>402</v>
      </c>
      <c r="O76" s="16" t="str">
        <f t="shared" si="7"/>
        <v>Свободный, 40 лет Октября, д. 64, кв. 55</v>
      </c>
      <c r="P76" s="16"/>
      <c r="Q76" s="16"/>
      <c r="R76" s="16" t="s">
        <v>641</v>
      </c>
      <c r="S76" s="45" t="str">
        <f t="shared" si="8"/>
        <v>ГАЗПРОМ,ОХРАНИК</v>
      </c>
      <c r="T76" s="16" t="s">
        <v>33</v>
      </c>
      <c r="U76" s="19">
        <v>45907</v>
      </c>
      <c r="V76" s="19">
        <v>45905</v>
      </c>
      <c r="W76" s="16" t="s">
        <v>42</v>
      </c>
      <c r="X76" s="19">
        <v>45910</v>
      </c>
      <c r="Y76" s="19">
        <v>45909</v>
      </c>
      <c r="Z76" s="23" t="str">
        <f t="shared" si="9"/>
        <v>ГБУЗ АО “Свободненская межрайонная больница”</v>
      </c>
      <c r="AA76" s="16" t="s">
        <v>47</v>
      </c>
      <c r="AB76" s="16" t="s">
        <v>36</v>
      </c>
      <c r="AC76" s="16"/>
      <c r="AD76" s="19">
        <v>45909</v>
      </c>
      <c r="AE76" s="16"/>
      <c r="AF76" s="19"/>
      <c r="AG76" s="23"/>
      <c r="AH76" s="19"/>
      <c r="AI76" s="16"/>
      <c r="AJ76" s="20"/>
      <c r="AK76" s="16" t="s">
        <v>642</v>
      </c>
      <c r="AL76" s="27"/>
      <c r="AM76" s="26"/>
    </row>
    <row r="77" spans="1:39" s="21" customFormat="1" ht="15" customHeight="1" x14ac:dyDescent="0.25">
      <c r="A77" s="16" t="s">
        <v>643</v>
      </c>
      <c r="B77" s="17">
        <v>45910.612488888903</v>
      </c>
      <c r="C77" s="16" t="s">
        <v>45</v>
      </c>
      <c r="D77" s="16" t="s">
        <v>286</v>
      </c>
      <c r="E77" s="45" t="s">
        <v>47</v>
      </c>
      <c r="F77" s="18" t="s">
        <v>644</v>
      </c>
      <c r="G77" s="19">
        <v>31580</v>
      </c>
      <c r="H77" s="45" t="s">
        <v>645</v>
      </c>
      <c r="I77" s="16" t="s">
        <v>27</v>
      </c>
      <c r="J77" s="45" t="s">
        <v>186</v>
      </c>
      <c r="K77" s="16" t="s">
        <v>186</v>
      </c>
      <c r="L77" s="16" t="s">
        <v>261</v>
      </c>
      <c r="M77" s="16" t="s">
        <v>372</v>
      </c>
      <c r="N77" s="16" t="s">
        <v>228</v>
      </c>
      <c r="O77" s="16" t="str">
        <f t="shared" si="7"/>
        <v>Свободный, Октябрьская, д. 69, кв. 25</v>
      </c>
      <c r="P77" s="16"/>
      <c r="Q77" s="16"/>
      <c r="R77" s="16" t="s">
        <v>646</v>
      </c>
      <c r="S77" s="45" t="str">
        <f t="shared" si="8"/>
        <v>АЯМТРАНССЕРВИС,СТРОПАЛЬЩИК</v>
      </c>
      <c r="T77" s="16" t="s">
        <v>33</v>
      </c>
      <c r="U77" s="19">
        <v>45907</v>
      </c>
      <c r="V77" s="19">
        <v>45906</v>
      </c>
      <c r="W77" s="16" t="s">
        <v>42</v>
      </c>
      <c r="X77" s="19">
        <v>45910</v>
      </c>
      <c r="Y77" s="19">
        <v>45909</v>
      </c>
      <c r="Z77" s="23" t="str">
        <f t="shared" si="9"/>
        <v>ГБУЗ АО “Свободненская межрайонная больница”</v>
      </c>
      <c r="AA77" s="16" t="s">
        <v>47</v>
      </c>
      <c r="AB77" s="16" t="s">
        <v>36</v>
      </c>
      <c r="AC77" s="16"/>
      <c r="AD77" s="19">
        <v>45909</v>
      </c>
      <c r="AE77" s="16"/>
      <c r="AF77" s="19"/>
      <c r="AG77" s="23"/>
      <c r="AH77" s="19"/>
      <c r="AI77" s="16"/>
      <c r="AJ77" s="20"/>
      <c r="AK77" s="16" t="s">
        <v>647</v>
      </c>
      <c r="AL77" s="27"/>
      <c r="AM77" s="26"/>
    </row>
    <row r="78" spans="1:39" s="21" customFormat="1" ht="15" customHeight="1" x14ac:dyDescent="0.25">
      <c r="A78" s="16" t="s">
        <v>648</v>
      </c>
      <c r="B78" s="17">
        <v>45910.588333796302</v>
      </c>
      <c r="C78" s="16" t="s">
        <v>649</v>
      </c>
      <c r="D78" s="16" t="s">
        <v>286</v>
      </c>
      <c r="E78" s="16" t="s">
        <v>471</v>
      </c>
      <c r="F78" s="18" t="s">
        <v>650</v>
      </c>
      <c r="G78" s="19">
        <v>35045</v>
      </c>
      <c r="H78" s="45" t="s">
        <v>526</v>
      </c>
      <c r="I78" s="16" t="s">
        <v>27</v>
      </c>
      <c r="J78" s="45" t="s">
        <v>50</v>
      </c>
      <c r="K78" s="16" t="s">
        <v>51</v>
      </c>
      <c r="L78" s="16" t="s">
        <v>52</v>
      </c>
      <c r="M78" s="16" t="s">
        <v>121</v>
      </c>
      <c r="N78" s="16"/>
      <c r="O78" s="16" t="str">
        <f t="shared" si="7"/>
        <v>Юхта-3, тер. ВВПС, д. 1</v>
      </c>
      <c r="P78" s="16"/>
      <c r="Q78" s="16"/>
      <c r="R78" s="16" t="s">
        <v>651</v>
      </c>
      <c r="S78" s="16" t="str">
        <f t="shared" si="8"/>
        <v>Р строй бетонщик</v>
      </c>
      <c r="T78" s="16" t="s">
        <v>33</v>
      </c>
      <c r="U78" s="19">
        <v>45906</v>
      </c>
      <c r="V78" s="19">
        <v>45906</v>
      </c>
      <c r="W78" s="16" t="s">
        <v>42</v>
      </c>
      <c r="X78" s="19">
        <v>45910</v>
      </c>
      <c r="Y78" s="19">
        <v>45910</v>
      </c>
      <c r="Z78" s="23" t="str">
        <f t="shared" si="9"/>
        <v>ГБУЗ АО “Свободненская межрайонная больница”</v>
      </c>
      <c r="AA78" s="16" t="s">
        <v>47</v>
      </c>
      <c r="AB78" s="16" t="s">
        <v>36</v>
      </c>
      <c r="AC78" s="16"/>
      <c r="AD78" s="19">
        <v>45910</v>
      </c>
      <c r="AE78" s="16" t="s">
        <v>144</v>
      </c>
      <c r="AF78" s="19">
        <v>45912</v>
      </c>
      <c r="AG78" s="23"/>
      <c r="AH78" s="19"/>
      <c r="AI78" s="16"/>
      <c r="AJ78" s="20"/>
      <c r="AK78" s="16" t="s">
        <v>652</v>
      </c>
      <c r="AL78" s="27"/>
      <c r="AM78" s="26"/>
    </row>
    <row r="79" spans="1:39" s="21" customFormat="1" ht="30" x14ac:dyDescent="0.25">
      <c r="A79" s="16" t="s">
        <v>653</v>
      </c>
      <c r="B79" s="17">
        <v>45910.597773842601</v>
      </c>
      <c r="C79" s="16" t="s">
        <v>654</v>
      </c>
      <c r="D79" s="16" t="s">
        <v>23</v>
      </c>
      <c r="E79" s="45" t="s">
        <v>134</v>
      </c>
      <c r="F79" s="18" t="s">
        <v>655</v>
      </c>
      <c r="G79" s="19">
        <v>44661</v>
      </c>
      <c r="H79" s="62" t="s">
        <v>656</v>
      </c>
      <c r="I79" s="16" t="s">
        <v>27</v>
      </c>
      <c r="J79" s="16" t="s">
        <v>28</v>
      </c>
      <c r="K79" s="16" t="s">
        <v>28</v>
      </c>
      <c r="L79" s="16" t="s">
        <v>657</v>
      </c>
      <c r="M79" s="16" t="s">
        <v>658</v>
      </c>
      <c r="N79" s="16" t="s">
        <v>496</v>
      </c>
      <c r="O79" s="16" t="str">
        <f t="shared" si="7"/>
        <v>Благовещенск, Заводская, д. 4/5, кв. 102</v>
      </c>
      <c r="P79" s="16" t="s">
        <v>659</v>
      </c>
      <c r="Q79" s="16" t="s">
        <v>660</v>
      </c>
      <c r="R79" s="16"/>
      <c r="S79" s="45" t="str">
        <f t="shared" si="8"/>
        <v xml:space="preserve">МУНИЦИПАЛЬНОЕ АВТОНОМНОЕ ДОШКОЛЬНОЕ ОБРАЗОВАТЕЛЬНОЕ УЧРЕЖДЕНИЕ "ДЕТСКИЙ САД № 28 ГОРОДА БЛАГОВЕЩЕНСКА", 12 младшая, </v>
      </c>
      <c r="T79" s="16" t="s">
        <v>111</v>
      </c>
      <c r="U79" s="19">
        <v>45905</v>
      </c>
      <c r="V79" s="19">
        <v>45908</v>
      </c>
      <c r="W79" s="16" t="s">
        <v>144</v>
      </c>
      <c r="X79" s="19">
        <v>45910</v>
      </c>
      <c r="Y79" s="19">
        <v>45910</v>
      </c>
      <c r="Z79" s="46" t="str">
        <f t="shared" si="9"/>
        <v>ГАУЗ АО АОДКБ</v>
      </c>
      <c r="AA79" s="16" t="s">
        <v>134</v>
      </c>
      <c r="AB79" s="16" t="s">
        <v>36</v>
      </c>
      <c r="AC79" s="16"/>
      <c r="AD79" s="19">
        <v>45910</v>
      </c>
      <c r="AE79" s="16" t="s">
        <v>587</v>
      </c>
      <c r="AF79" s="19"/>
      <c r="AG79" s="23"/>
      <c r="AH79" s="19">
        <v>45910.630555555603</v>
      </c>
      <c r="AI79" s="16" t="s">
        <v>661</v>
      </c>
      <c r="AJ79" s="20"/>
      <c r="AK79" s="16" t="s">
        <v>662</v>
      </c>
      <c r="AL79" s="27"/>
      <c r="AM79" s="26"/>
    </row>
    <row r="80" spans="1:39" s="21" customFormat="1" ht="15" customHeight="1" x14ac:dyDescent="0.25">
      <c r="A80" s="16" t="s">
        <v>664</v>
      </c>
      <c r="B80" s="17">
        <v>45910.540501851901</v>
      </c>
      <c r="C80" s="16" t="s">
        <v>665</v>
      </c>
      <c r="D80" s="16" t="s">
        <v>23</v>
      </c>
      <c r="E80" s="45" t="s">
        <v>666</v>
      </c>
      <c r="F80" s="18" t="s">
        <v>667</v>
      </c>
      <c r="G80" s="19">
        <v>43649</v>
      </c>
      <c r="H80" s="45" t="s">
        <v>668</v>
      </c>
      <c r="I80" s="16" t="s">
        <v>27</v>
      </c>
      <c r="J80" s="45" t="s">
        <v>28</v>
      </c>
      <c r="K80" s="16" t="s">
        <v>28</v>
      </c>
      <c r="L80" s="16" t="s">
        <v>237</v>
      </c>
      <c r="M80" s="16" t="s">
        <v>669</v>
      </c>
      <c r="N80" s="16" t="s">
        <v>228</v>
      </c>
      <c r="O80" s="16" t="str">
        <f t="shared" si="7"/>
        <v>Благовещенск, Институтская, д. 13/3, кв. 25</v>
      </c>
      <c r="P80" s="16" t="s">
        <v>670</v>
      </c>
      <c r="Q80" s="16" t="s">
        <v>671</v>
      </c>
      <c r="R80" s="16"/>
      <c r="S80" s="16" t="str">
        <f t="shared" si="8"/>
        <v xml:space="preserve">МУНИЦИПАЛЬНОЕ АВТОНОМНОЕ ДОШКОЛЬНОЕ ОБРАЗОВАТЕЛЬНОЕ УЧРЕЖДЕНИЕ "ДЕТСКИЙ САД № 60 ГОРОДА БЛАГОВЕЩЕНСКА", 2 подготов, </v>
      </c>
      <c r="T80" s="16" t="s">
        <v>111</v>
      </c>
      <c r="U80" s="19">
        <v>45905</v>
      </c>
      <c r="V80" s="19">
        <v>45905</v>
      </c>
      <c r="W80" s="16" t="s">
        <v>144</v>
      </c>
      <c r="X80" s="19">
        <v>45910</v>
      </c>
      <c r="Y80" s="19"/>
      <c r="Z80" s="46" t="str">
        <f t="shared" si="9"/>
        <v xml:space="preserve">На дому </v>
      </c>
      <c r="AA80" s="16"/>
      <c r="AB80" s="16" t="s">
        <v>114</v>
      </c>
      <c r="AC80" s="16"/>
      <c r="AD80" s="19">
        <v>45910</v>
      </c>
      <c r="AE80" s="16"/>
      <c r="AF80" s="19"/>
      <c r="AG80" s="23"/>
      <c r="AH80" s="19">
        <v>45910.554166666698</v>
      </c>
      <c r="AI80" s="16" t="s">
        <v>672</v>
      </c>
      <c r="AJ80" s="20"/>
      <c r="AK80" s="16" t="s">
        <v>673</v>
      </c>
      <c r="AL80" s="27"/>
      <c r="AM80" s="26"/>
    </row>
    <row r="81" spans="1:39" s="21" customFormat="1" ht="15" customHeight="1" x14ac:dyDescent="0.25">
      <c r="A81" s="16" t="s">
        <v>674</v>
      </c>
      <c r="B81" s="17">
        <v>45910.530939467601</v>
      </c>
      <c r="C81" s="16" t="s">
        <v>555</v>
      </c>
      <c r="D81" s="16" t="s">
        <v>324</v>
      </c>
      <c r="E81" s="45" t="s">
        <v>556</v>
      </c>
      <c r="F81" s="18" t="s">
        <v>675</v>
      </c>
      <c r="G81" s="19">
        <v>26182</v>
      </c>
      <c r="H81" s="45" t="s">
        <v>676</v>
      </c>
      <c r="I81" s="16" t="s">
        <v>27</v>
      </c>
      <c r="J81" s="45" t="s">
        <v>328</v>
      </c>
      <c r="K81" s="16" t="s">
        <v>328</v>
      </c>
      <c r="L81" s="16" t="s">
        <v>558</v>
      </c>
      <c r="M81" s="16" t="s">
        <v>513</v>
      </c>
      <c r="N81" s="16" t="s">
        <v>677</v>
      </c>
      <c r="O81" s="16" t="str">
        <f t="shared" si="7"/>
        <v>Тында, Красная Пресня, д. 24, кв. 60</v>
      </c>
      <c r="P81" s="16"/>
      <c r="Q81" s="16"/>
      <c r="R81" s="16" t="s">
        <v>678</v>
      </c>
      <c r="S81" s="16" t="str">
        <f t="shared" si="8"/>
        <v>ТЧЭ 11</v>
      </c>
      <c r="T81" s="16" t="s">
        <v>506</v>
      </c>
      <c r="U81" s="19">
        <v>45902</v>
      </c>
      <c r="V81" s="19">
        <v>45905</v>
      </c>
      <c r="W81" s="16" t="s">
        <v>552</v>
      </c>
      <c r="X81" s="19">
        <v>45910</v>
      </c>
      <c r="Y81" s="19">
        <v>45910</v>
      </c>
      <c r="Z81" s="46" t="str">
        <f t="shared" si="9"/>
        <v>ГАУЗ АО “Тындинская межрайонная больница”, ГАУЗ АО "Тындинская больница" инфекционное отделение</v>
      </c>
      <c r="AA81" s="16" t="s">
        <v>507</v>
      </c>
      <c r="AB81" s="16" t="s">
        <v>36</v>
      </c>
      <c r="AC81" s="16"/>
      <c r="AD81" s="19">
        <v>45910</v>
      </c>
      <c r="AE81" s="16"/>
      <c r="AF81" s="19"/>
      <c r="AG81" s="23"/>
      <c r="AH81" s="19">
        <v>45910</v>
      </c>
      <c r="AI81" s="16"/>
      <c r="AJ81" s="20"/>
      <c r="AK81" s="16" t="s">
        <v>679</v>
      </c>
      <c r="AL81" s="27"/>
      <c r="AM81" s="26"/>
    </row>
    <row r="82" spans="1:39" s="21" customFormat="1" ht="30" x14ac:dyDescent="0.25">
      <c r="A82" s="16" t="s">
        <v>680</v>
      </c>
      <c r="B82" s="17">
        <v>45910.488724733797</v>
      </c>
      <c r="C82" s="16" t="s">
        <v>654</v>
      </c>
      <c r="D82" s="16" t="s">
        <v>23</v>
      </c>
      <c r="E82" s="45" t="s">
        <v>134</v>
      </c>
      <c r="F82" s="18" t="s">
        <v>681</v>
      </c>
      <c r="G82" s="19">
        <v>45076</v>
      </c>
      <c r="H82" s="62" t="s">
        <v>682</v>
      </c>
      <c r="I82" s="16" t="s">
        <v>27</v>
      </c>
      <c r="J82" s="16" t="s">
        <v>28</v>
      </c>
      <c r="K82" s="16" t="s">
        <v>28</v>
      </c>
      <c r="L82" s="16" t="s">
        <v>371</v>
      </c>
      <c r="M82" s="16" t="s">
        <v>683</v>
      </c>
      <c r="N82" s="16" t="s">
        <v>684</v>
      </c>
      <c r="O82" s="16" t="str">
        <f t="shared" si="7"/>
        <v>Благовещенск, Амурская, д. 34/4, кв. 35</v>
      </c>
      <c r="P82" s="16" t="s">
        <v>685</v>
      </c>
      <c r="Q82" s="16" t="s">
        <v>686</v>
      </c>
      <c r="R82" s="16"/>
      <c r="S82" s="45" t="str">
        <f t="shared" si="8"/>
        <v xml:space="preserve">Детский сад №35 (2 корпус) ул. 50 лет Октября 201/1, ранний возраст, </v>
      </c>
      <c r="T82" s="16" t="s">
        <v>143</v>
      </c>
      <c r="U82" s="19">
        <v>45905</v>
      </c>
      <c r="V82" s="19">
        <v>45905</v>
      </c>
      <c r="W82" s="16" t="s">
        <v>144</v>
      </c>
      <c r="X82" s="19">
        <v>45910</v>
      </c>
      <c r="Y82" s="19">
        <v>45910</v>
      </c>
      <c r="Z82" s="46" t="str">
        <f t="shared" si="9"/>
        <v>ГАУЗ АО АОДКБ</v>
      </c>
      <c r="AA82" s="16" t="s">
        <v>134</v>
      </c>
      <c r="AB82" s="16" t="s">
        <v>36</v>
      </c>
      <c r="AC82" s="16"/>
      <c r="AD82" s="19">
        <v>45910</v>
      </c>
      <c r="AE82" s="16" t="s">
        <v>587</v>
      </c>
      <c r="AF82" s="19"/>
      <c r="AG82" s="23"/>
      <c r="AH82" s="19">
        <v>45910.492361111101</v>
      </c>
      <c r="AI82" s="16" t="s">
        <v>687</v>
      </c>
      <c r="AJ82" s="20"/>
      <c r="AK82" s="16" t="s">
        <v>688</v>
      </c>
      <c r="AL82" s="27"/>
      <c r="AM82" s="26"/>
    </row>
    <row r="83" spans="1:39" s="21" customFormat="1" ht="15" customHeight="1" x14ac:dyDescent="0.25">
      <c r="A83" s="16" t="s">
        <v>689</v>
      </c>
      <c r="B83" s="17">
        <v>45910.394359803198</v>
      </c>
      <c r="C83" s="16" t="s">
        <v>690</v>
      </c>
      <c r="D83" s="16" t="s">
        <v>286</v>
      </c>
      <c r="E83" s="45" t="s">
        <v>691</v>
      </c>
      <c r="F83" s="18" t="s">
        <v>692</v>
      </c>
      <c r="G83" s="19">
        <v>18100</v>
      </c>
      <c r="H83" s="45" t="s">
        <v>250</v>
      </c>
      <c r="I83" s="16" t="s">
        <v>27</v>
      </c>
      <c r="J83" s="45" t="s">
        <v>693</v>
      </c>
      <c r="K83" s="16" t="s">
        <v>694</v>
      </c>
      <c r="L83" s="16" t="s">
        <v>695</v>
      </c>
      <c r="M83" s="16" t="s">
        <v>520</v>
      </c>
      <c r="N83" s="16" t="s">
        <v>321</v>
      </c>
      <c r="O83" s="16" t="str">
        <f t="shared" si="7"/>
        <v>Новокиевский Увал, Орловой, д. 5, кв. 6</v>
      </c>
      <c r="P83" s="16"/>
      <c r="Q83" s="16"/>
      <c r="R83" s="16" t="s">
        <v>245</v>
      </c>
      <c r="S83" s="16" t="str">
        <f t="shared" si="8"/>
        <v>пенсионер</v>
      </c>
      <c r="T83" s="16" t="s">
        <v>69</v>
      </c>
      <c r="U83" s="19"/>
      <c r="V83" s="19">
        <v>45905</v>
      </c>
      <c r="W83" s="16" t="s">
        <v>42</v>
      </c>
      <c r="X83" s="19">
        <v>45910</v>
      </c>
      <c r="Y83" s="19">
        <v>45909</v>
      </c>
      <c r="Z83" s="46" t="str">
        <f t="shared" si="9"/>
        <v>ГБУЗ АО “Мазановская районная больница”</v>
      </c>
      <c r="AA83" s="16" t="s">
        <v>691</v>
      </c>
      <c r="AB83" s="16" t="s">
        <v>36</v>
      </c>
      <c r="AC83" s="16"/>
      <c r="AD83" s="19">
        <v>45909</v>
      </c>
      <c r="AE83" s="16"/>
      <c r="AF83" s="19"/>
      <c r="AG83" s="23" t="str">
        <f>IF(ISBLANK(AL83),IF(ISBLANK(AM83),"",AM83),CONCATENATE(DAY(AL83),".",MONTH(AL83),".",YEAR(AL83)," ",AM83))</f>
        <v>Батина Ксения</v>
      </c>
      <c r="AH83" s="19"/>
      <c r="AI83" s="16"/>
      <c r="AJ83" s="20"/>
      <c r="AK83" s="16" t="s">
        <v>697</v>
      </c>
      <c r="AL83" s="27"/>
      <c r="AM83" s="26" t="s">
        <v>696</v>
      </c>
    </row>
    <row r="84" spans="1:39" s="21" customFormat="1" ht="15" customHeight="1" x14ac:dyDescent="0.25">
      <c r="A84" s="16" t="s">
        <v>698</v>
      </c>
      <c r="B84" s="17">
        <v>45910.344993206003</v>
      </c>
      <c r="C84" s="16" t="s">
        <v>555</v>
      </c>
      <c r="D84" s="16" t="s">
        <v>324</v>
      </c>
      <c r="E84" s="45" t="s">
        <v>556</v>
      </c>
      <c r="F84" s="18" t="s">
        <v>699</v>
      </c>
      <c r="G84" s="19">
        <v>32792</v>
      </c>
      <c r="H84" s="45" t="s">
        <v>49</v>
      </c>
      <c r="I84" s="16" t="s">
        <v>27</v>
      </c>
      <c r="J84" s="45" t="s">
        <v>328</v>
      </c>
      <c r="K84" s="16" t="s">
        <v>328</v>
      </c>
      <c r="L84" s="16" t="s">
        <v>566</v>
      </c>
      <c r="M84" s="16" t="s">
        <v>84</v>
      </c>
      <c r="N84" s="16" t="s">
        <v>459</v>
      </c>
      <c r="O84" s="16" t="str">
        <f t="shared" si="7"/>
        <v>Тында, Новая, д. 4, кв. 8</v>
      </c>
      <c r="P84" s="16"/>
      <c r="Q84" s="16"/>
      <c r="R84" s="16" t="s">
        <v>700</v>
      </c>
      <c r="S84" s="16" t="str">
        <f t="shared" si="8"/>
        <v>ТЧЭ-11</v>
      </c>
      <c r="T84" s="16" t="s">
        <v>506</v>
      </c>
      <c r="U84" s="19">
        <v>45902</v>
      </c>
      <c r="V84" s="19">
        <v>45902</v>
      </c>
      <c r="W84" s="16" t="s">
        <v>42</v>
      </c>
      <c r="X84" s="19">
        <v>45910</v>
      </c>
      <c r="Y84" s="19">
        <v>45904</v>
      </c>
      <c r="Z84" s="46" t="str">
        <f t="shared" si="9"/>
        <v>ГАУЗ АО “Тындинская межрайонная больница”, ГАУЗ АО "Тындинская больница" терапевтическое отделение</v>
      </c>
      <c r="AA84" s="16" t="s">
        <v>701</v>
      </c>
      <c r="AB84" s="16" t="s">
        <v>36</v>
      </c>
      <c r="AC84" s="16"/>
      <c r="AD84" s="19">
        <v>45904</v>
      </c>
      <c r="AE84" s="16"/>
      <c r="AF84" s="19"/>
      <c r="AG84" s="23"/>
      <c r="AH84" s="19">
        <v>45910</v>
      </c>
      <c r="AI84" s="16"/>
      <c r="AJ84" s="20"/>
      <c r="AK84" s="16" t="s">
        <v>702</v>
      </c>
      <c r="AL84" s="27"/>
      <c r="AM84" s="26"/>
    </row>
    <row r="85" spans="1:39" s="21" customFormat="1" ht="15" customHeight="1" x14ac:dyDescent="0.25">
      <c r="A85" s="16" t="s">
        <v>703</v>
      </c>
      <c r="B85" s="17">
        <v>45909.863309409702</v>
      </c>
      <c r="C85" s="16" t="s">
        <v>256</v>
      </c>
      <c r="D85" s="16" t="s">
        <v>23</v>
      </c>
      <c r="E85" s="45" t="s">
        <v>193</v>
      </c>
      <c r="F85" s="18" t="s">
        <v>704</v>
      </c>
      <c r="G85" s="19">
        <v>44228</v>
      </c>
      <c r="H85" s="45" t="s">
        <v>105</v>
      </c>
      <c r="I85" s="16" t="s">
        <v>27</v>
      </c>
      <c r="J85" s="45" t="s">
        <v>28</v>
      </c>
      <c r="K85" s="16" t="s">
        <v>28</v>
      </c>
      <c r="L85" s="16" t="s">
        <v>705</v>
      </c>
      <c r="M85" s="16" t="s">
        <v>706</v>
      </c>
      <c r="N85" s="16" t="s">
        <v>707</v>
      </c>
      <c r="O85" s="16" t="str">
        <f t="shared" si="7"/>
        <v>Благовещенск, Нагорная, д. 4/2, кв. 206</v>
      </c>
      <c r="P85" s="16" t="s">
        <v>708</v>
      </c>
      <c r="Q85" s="16" t="s">
        <v>709</v>
      </c>
      <c r="R85" s="16"/>
      <c r="S85" s="16" t="str">
        <f t="shared" si="8"/>
        <v xml:space="preserve">МУНИЦИПАЛЬНОЕ АВТОНОМНОЕ ДОШКОЛЬНОЕ ОБРАЗОВАТЕЛЬНОЕ УЧРЕЖДЕНИЕ "ДЕТСКИЙ САД № 47 ГОРОДА БЛАГОВЕЩЕНСКА", 1 младшая, </v>
      </c>
      <c r="T85" s="16"/>
      <c r="U85" s="19">
        <v>45891</v>
      </c>
      <c r="V85" s="19">
        <v>45900</v>
      </c>
      <c r="W85" s="16" t="s">
        <v>42</v>
      </c>
      <c r="X85" s="19">
        <v>45909</v>
      </c>
      <c r="Y85" s="19">
        <v>45909</v>
      </c>
      <c r="Z85" s="46" t="str">
        <f t="shared" si="9"/>
        <v>ГАУЗ АО АОИБ, 3 отделение</v>
      </c>
      <c r="AA85" s="16" t="s">
        <v>200</v>
      </c>
      <c r="AB85" s="16" t="s">
        <v>36</v>
      </c>
      <c r="AC85" s="16"/>
      <c r="AD85" s="19">
        <v>45909</v>
      </c>
      <c r="AE85" s="16" t="s">
        <v>710</v>
      </c>
      <c r="AF85" s="19">
        <v>45912</v>
      </c>
      <c r="AG85" s="23"/>
      <c r="AH85" s="19">
        <v>45910.3840277778</v>
      </c>
      <c r="AI85" s="16" t="s">
        <v>711</v>
      </c>
      <c r="AJ85" s="20"/>
      <c r="AK85" s="16" t="s">
        <v>712</v>
      </c>
      <c r="AL85" s="27"/>
      <c r="AM85" s="26"/>
    </row>
    <row r="86" spans="1:39" s="21" customFormat="1" x14ac:dyDescent="0.25">
      <c r="A86" s="16" t="s">
        <v>714</v>
      </c>
      <c r="B86" s="17">
        <v>45909.598567280103</v>
      </c>
      <c r="C86" s="16" t="s">
        <v>715</v>
      </c>
      <c r="D86" s="16" t="s">
        <v>90</v>
      </c>
      <c r="E86" s="45" t="s">
        <v>134</v>
      </c>
      <c r="F86" s="18" t="s">
        <v>716</v>
      </c>
      <c r="G86" s="19">
        <v>45853</v>
      </c>
      <c r="H86" s="62" t="s">
        <v>717</v>
      </c>
      <c r="I86" s="16" t="s">
        <v>27</v>
      </c>
      <c r="J86" s="16" t="s">
        <v>380</v>
      </c>
      <c r="K86" s="16" t="s">
        <v>380</v>
      </c>
      <c r="L86" s="16" t="s">
        <v>718</v>
      </c>
      <c r="M86" s="16" t="s">
        <v>520</v>
      </c>
      <c r="N86" s="16" t="s">
        <v>719</v>
      </c>
      <c r="O86" s="16" t="str">
        <f t="shared" si="7"/>
        <v>Райчихинск, Коммунистическая, д. 5, кв. 104</v>
      </c>
      <c r="P86" s="16"/>
      <c r="Q86" s="16"/>
      <c r="R86" s="16" t="s">
        <v>720</v>
      </c>
      <c r="S86" s="45" t="str">
        <f t="shared" si="8"/>
        <v xml:space="preserve">	новорожденный ребенок</v>
      </c>
      <c r="T86" s="16" t="s">
        <v>343</v>
      </c>
      <c r="U86" s="19"/>
      <c r="V86" s="19">
        <v>45899</v>
      </c>
      <c r="W86" s="16" t="s">
        <v>42</v>
      </c>
      <c r="X86" s="19">
        <v>45909</v>
      </c>
      <c r="Y86" s="19">
        <v>45903</v>
      </c>
      <c r="Z86" s="46" t="str">
        <f t="shared" si="9"/>
        <v>ГАУЗ АО АОДКБ</v>
      </c>
      <c r="AA86" s="16" t="s">
        <v>134</v>
      </c>
      <c r="AB86" s="16" t="s">
        <v>36</v>
      </c>
      <c r="AC86" s="16"/>
      <c r="AD86" s="19">
        <v>45903</v>
      </c>
      <c r="AE86" s="16"/>
      <c r="AF86" s="19"/>
      <c r="AG86" s="23"/>
      <c r="AH86" s="19"/>
      <c r="AI86" s="16"/>
      <c r="AJ86" s="20"/>
      <c r="AK86" s="16" t="s">
        <v>721</v>
      </c>
      <c r="AL86" s="27"/>
      <c r="AM86" s="26"/>
    </row>
    <row r="87" spans="1:39" s="21" customFormat="1" ht="15" customHeight="1" x14ac:dyDescent="0.25">
      <c r="A87" s="16" t="s">
        <v>722</v>
      </c>
      <c r="B87" s="17">
        <v>45909.596133298597</v>
      </c>
      <c r="C87" s="16" t="s">
        <v>447</v>
      </c>
      <c r="D87" s="16" t="s">
        <v>453</v>
      </c>
      <c r="E87" s="45" t="s">
        <v>214</v>
      </c>
      <c r="F87" s="18" t="s">
        <v>723</v>
      </c>
      <c r="G87" s="19">
        <v>21922</v>
      </c>
      <c r="H87" s="45" t="s">
        <v>724</v>
      </c>
      <c r="I87" s="16" t="s">
        <v>27</v>
      </c>
      <c r="J87" s="45" t="s">
        <v>217</v>
      </c>
      <c r="K87" s="16" t="s">
        <v>217</v>
      </c>
      <c r="L87" s="16" t="s">
        <v>725</v>
      </c>
      <c r="M87" s="16" t="s">
        <v>120</v>
      </c>
      <c r="N87" s="16"/>
      <c r="O87" s="16" t="str">
        <f t="shared" si="7"/>
        <v>Белогорск, Госпитальная, д. 12</v>
      </c>
      <c r="P87" s="16"/>
      <c r="Q87" s="16"/>
      <c r="R87" s="16" t="s">
        <v>131</v>
      </c>
      <c r="S87" s="45" t="str">
        <f t="shared" si="8"/>
        <v>-     не  работает, пенсионер</v>
      </c>
      <c r="T87" s="16" t="s">
        <v>69</v>
      </c>
      <c r="U87" s="19"/>
      <c r="V87" s="19">
        <v>45891</v>
      </c>
      <c r="W87" s="16" t="s">
        <v>552</v>
      </c>
      <c r="X87" s="19">
        <v>45909</v>
      </c>
      <c r="Y87" s="19">
        <v>45909</v>
      </c>
      <c r="Z87" s="23" t="str">
        <f t="shared" si="9"/>
        <v>ГАУЗ АО «Белогорская межрайонная больница»</v>
      </c>
      <c r="AA87" s="16" t="s">
        <v>214</v>
      </c>
      <c r="AB87" s="16" t="s">
        <v>36</v>
      </c>
      <c r="AC87" s="16"/>
      <c r="AD87" s="19">
        <v>45909</v>
      </c>
      <c r="AE87" s="16"/>
      <c r="AF87" s="19"/>
      <c r="AG87" s="23"/>
      <c r="AH87" s="19"/>
      <c r="AI87" s="16"/>
      <c r="AJ87" s="20"/>
      <c r="AK87" s="16" t="s">
        <v>726</v>
      </c>
      <c r="AL87" s="27"/>
      <c r="AM87" s="26"/>
    </row>
    <row r="88" spans="1:39" s="21" customFormat="1" ht="15" customHeight="1" x14ac:dyDescent="0.25">
      <c r="A88" s="16" t="s">
        <v>727</v>
      </c>
      <c r="B88" s="17">
        <v>45909.5964320602</v>
      </c>
      <c r="C88" s="16" t="s">
        <v>126</v>
      </c>
      <c r="D88" s="16" t="s">
        <v>23</v>
      </c>
      <c r="E88" s="45" t="s">
        <v>39</v>
      </c>
      <c r="F88" s="18" t="s">
        <v>728</v>
      </c>
      <c r="G88" s="19">
        <v>38462</v>
      </c>
      <c r="H88" s="45" t="s">
        <v>236</v>
      </c>
      <c r="I88" s="16" t="s">
        <v>27</v>
      </c>
      <c r="J88" s="45" t="s">
        <v>28</v>
      </c>
      <c r="K88" s="16" t="s">
        <v>28</v>
      </c>
      <c r="L88" s="16" t="s">
        <v>320</v>
      </c>
      <c r="M88" s="16" t="s">
        <v>729</v>
      </c>
      <c r="N88" s="16" t="s">
        <v>238</v>
      </c>
      <c r="O88" s="16" t="str">
        <f t="shared" si="7"/>
        <v>Благовещенск, Горького, д. 52, кв. 13</v>
      </c>
      <c r="P88" s="16"/>
      <c r="Q88" s="16"/>
      <c r="R88" s="16" t="s">
        <v>189</v>
      </c>
      <c r="S88" s="45" t="str">
        <f t="shared" si="8"/>
        <v>-      не работает</v>
      </c>
      <c r="T88" s="16" t="s">
        <v>123</v>
      </c>
      <c r="U88" s="19"/>
      <c r="V88" s="19">
        <v>45907</v>
      </c>
      <c r="W88" s="16" t="s">
        <v>42</v>
      </c>
      <c r="X88" s="19">
        <v>45909</v>
      </c>
      <c r="Y88" s="19"/>
      <c r="Z88" s="23" t="str">
        <f t="shared" si="9"/>
        <v xml:space="preserve">На дому </v>
      </c>
      <c r="AA88" s="16"/>
      <c r="AB88" s="16" t="s">
        <v>114</v>
      </c>
      <c r="AC88" s="16"/>
      <c r="AD88" s="19">
        <v>45909</v>
      </c>
      <c r="AE88" s="16"/>
      <c r="AF88" s="19"/>
      <c r="AG88" s="23"/>
      <c r="AH88" s="19"/>
      <c r="AI88" s="16"/>
      <c r="AJ88" s="20"/>
      <c r="AK88" s="16"/>
      <c r="AL88" s="27"/>
      <c r="AM88" s="26"/>
    </row>
    <row r="89" spans="1:39" s="21" customFormat="1" ht="15" customHeight="1" x14ac:dyDescent="0.25">
      <c r="A89" s="16" t="s">
        <v>730</v>
      </c>
      <c r="B89" s="17">
        <v>45909.575332951397</v>
      </c>
      <c r="C89" s="16" t="s">
        <v>731</v>
      </c>
      <c r="D89" s="16" t="s">
        <v>23</v>
      </c>
      <c r="E89" s="45" t="s">
        <v>360</v>
      </c>
      <c r="F89" s="18" t="s">
        <v>732</v>
      </c>
      <c r="G89" s="19">
        <v>29838</v>
      </c>
      <c r="H89" s="16" t="s">
        <v>733</v>
      </c>
      <c r="I89" s="16" t="s">
        <v>27</v>
      </c>
      <c r="J89" s="45" t="s">
        <v>137</v>
      </c>
      <c r="K89" s="16" t="s">
        <v>734</v>
      </c>
      <c r="L89" s="16" t="s">
        <v>218</v>
      </c>
      <c r="M89" s="16" t="s">
        <v>41</v>
      </c>
      <c r="N89" s="16"/>
      <c r="O89" s="16" t="str">
        <f t="shared" si="7"/>
        <v>Волково, пер. Весенний, д. 2</v>
      </c>
      <c r="P89" s="16"/>
      <c r="Q89" s="16"/>
      <c r="R89" s="16" t="s">
        <v>735</v>
      </c>
      <c r="S89" s="16" t="str">
        <f t="shared" si="8"/>
        <v>ОАО ГК Мегаполис</v>
      </c>
      <c r="T89" s="16" t="s">
        <v>33</v>
      </c>
      <c r="U89" s="19">
        <v>45901</v>
      </c>
      <c r="V89" s="19">
        <v>45901</v>
      </c>
      <c r="W89" s="16" t="s">
        <v>42</v>
      </c>
      <c r="X89" s="19">
        <v>45909</v>
      </c>
      <c r="Y89" s="19"/>
      <c r="Z89" s="23" t="str">
        <f t="shared" si="9"/>
        <v xml:space="preserve">На дому </v>
      </c>
      <c r="AA89" s="16"/>
      <c r="AB89" s="16" t="s">
        <v>114</v>
      </c>
      <c r="AC89" s="16"/>
      <c r="AD89" s="19">
        <v>45909</v>
      </c>
      <c r="AE89" s="16" t="s">
        <v>42</v>
      </c>
      <c r="AF89" s="19"/>
      <c r="AG89" s="23"/>
      <c r="AH89" s="19"/>
      <c r="AI89" s="16"/>
      <c r="AJ89" s="20"/>
      <c r="AK89" s="16" t="s">
        <v>736</v>
      </c>
      <c r="AL89" s="27"/>
      <c r="AM89" s="26"/>
    </row>
    <row r="90" spans="1:39" s="21" customFormat="1" ht="15" customHeight="1" x14ac:dyDescent="0.25">
      <c r="A90" s="16" t="s">
        <v>737</v>
      </c>
      <c r="B90" s="17">
        <v>45909.563907673597</v>
      </c>
      <c r="C90" s="16" t="s">
        <v>649</v>
      </c>
      <c r="D90" s="16" t="s">
        <v>46</v>
      </c>
      <c r="E90" s="45" t="s">
        <v>471</v>
      </c>
      <c r="F90" s="18" t="s">
        <v>738</v>
      </c>
      <c r="G90" s="19">
        <v>31580</v>
      </c>
      <c r="H90" s="45" t="s">
        <v>645</v>
      </c>
      <c r="I90" s="16" t="s">
        <v>27</v>
      </c>
      <c r="J90" s="45" t="s">
        <v>186</v>
      </c>
      <c r="K90" s="16" t="s">
        <v>186</v>
      </c>
      <c r="L90" s="16" t="s">
        <v>261</v>
      </c>
      <c r="M90" s="16" t="s">
        <v>372</v>
      </c>
      <c r="N90" s="16"/>
      <c r="O90" s="16" t="str">
        <f t="shared" ref="O90:O118" si="10">CONCATENATE(K90,", ",L90,","," д. ",M90,IF(ISBLANK(N90),"",CONCATENATE(", кв. ",N90)))</f>
        <v>Свободный, Октябрьская, д. 69</v>
      </c>
      <c r="P90" s="16"/>
      <c r="Q90" s="16"/>
      <c r="R90" s="16" t="s">
        <v>739</v>
      </c>
      <c r="S90" s="45" t="str">
        <f t="shared" si="8"/>
        <v>АЯМ строй сервис стропольщик</v>
      </c>
      <c r="T90" s="16" t="s">
        <v>33</v>
      </c>
      <c r="U90" s="19">
        <v>45907</v>
      </c>
      <c r="V90" s="19">
        <v>45906</v>
      </c>
      <c r="W90" s="16" t="s">
        <v>42</v>
      </c>
      <c r="X90" s="19">
        <v>45909</v>
      </c>
      <c r="Y90" s="19">
        <v>45909</v>
      </c>
      <c r="Z90" s="23" t="str">
        <f t="shared" si="9"/>
        <v>ГБУЗ АО “Свободненская межрайонная больница”</v>
      </c>
      <c r="AA90" s="16" t="s">
        <v>47</v>
      </c>
      <c r="AB90" s="16" t="s">
        <v>36</v>
      </c>
      <c r="AC90" s="16"/>
      <c r="AD90" s="19">
        <v>45909</v>
      </c>
      <c r="AE90" s="16" t="s">
        <v>144</v>
      </c>
      <c r="AF90" s="19">
        <v>45912</v>
      </c>
      <c r="AG90" s="23"/>
      <c r="AH90" s="19"/>
      <c r="AI90" s="16"/>
      <c r="AJ90" s="20"/>
      <c r="AK90" s="16" t="s">
        <v>740</v>
      </c>
      <c r="AL90" s="27"/>
      <c r="AM90" s="26"/>
    </row>
    <row r="91" spans="1:39" s="21" customFormat="1" ht="15" customHeight="1" x14ac:dyDescent="0.25">
      <c r="A91" s="16" t="s">
        <v>741</v>
      </c>
      <c r="B91" s="17">
        <v>45909.548017164401</v>
      </c>
      <c r="C91" s="16" t="s">
        <v>126</v>
      </c>
      <c r="D91" s="16" t="s">
        <v>38</v>
      </c>
      <c r="E91" s="45" t="s">
        <v>39</v>
      </c>
      <c r="F91" s="18" t="s">
        <v>742</v>
      </c>
      <c r="G91" s="19">
        <v>18822</v>
      </c>
      <c r="H91" s="45" t="s">
        <v>389</v>
      </c>
      <c r="I91" s="16" t="s">
        <v>27</v>
      </c>
      <c r="J91" s="45" t="s">
        <v>28</v>
      </c>
      <c r="K91" s="16" t="s">
        <v>28</v>
      </c>
      <c r="L91" s="16" t="s">
        <v>320</v>
      </c>
      <c r="M91" s="16" t="s">
        <v>743</v>
      </c>
      <c r="N91" s="16" t="s">
        <v>244</v>
      </c>
      <c r="O91" s="16" t="str">
        <f t="shared" si="10"/>
        <v>Благовещенск, Горького, д. 177, кв. 16</v>
      </c>
      <c r="P91" s="16"/>
      <c r="Q91" s="16"/>
      <c r="R91" s="16" t="s">
        <v>131</v>
      </c>
      <c r="S91" s="45" t="str">
        <f t="shared" ref="S91:S119" si="11">CONCATENATE(P91,IF(ISBLANK(P91),"",IF(AND(ISBLANK(Q91),ISBLANK(R91)),"",", ")),Q91,IF(ISBLANK(Q91),"",", "),R91)</f>
        <v>-     не  работает, пенсионер</v>
      </c>
      <c r="T91" s="16" t="s">
        <v>69</v>
      </c>
      <c r="U91" s="19"/>
      <c r="V91" s="19">
        <v>45905</v>
      </c>
      <c r="W91" s="16" t="s">
        <v>42</v>
      </c>
      <c r="X91" s="19">
        <v>45909</v>
      </c>
      <c r="Y91" s="19"/>
      <c r="Z91" s="23" t="str">
        <f t="shared" ref="Z91:Z119" si="12">IF(ISBLANK(AA91),CONCATENATE(AB91," ",AC91),AA91)</f>
        <v xml:space="preserve">На дому </v>
      </c>
      <c r="AA91" s="16"/>
      <c r="AB91" s="16" t="s">
        <v>114</v>
      </c>
      <c r="AC91" s="16"/>
      <c r="AD91" s="19">
        <v>45909</v>
      </c>
      <c r="AE91" s="16"/>
      <c r="AF91" s="19"/>
      <c r="AG91" s="23"/>
      <c r="AH91" s="19"/>
      <c r="AI91" s="16"/>
      <c r="AJ91" s="20"/>
      <c r="AK91" s="16"/>
      <c r="AL91" s="27"/>
      <c r="AM91" s="26"/>
    </row>
    <row r="92" spans="1:39" s="21" customFormat="1" ht="15" customHeight="1" x14ac:dyDescent="0.25">
      <c r="A92" s="16" t="s">
        <v>744</v>
      </c>
      <c r="B92" s="17">
        <v>45909.534488310201</v>
      </c>
      <c r="C92" s="16" t="s">
        <v>45</v>
      </c>
      <c r="D92" s="16" t="s">
        <v>46</v>
      </c>
      <c r="E92" s="45" t="s">
        <v>47</v>
      </c>
      <c r="F92" s="18" t="s">
        <v>745</v>
      </c>
      <c r="G92" s="19">
        <v>39898</v>
      </c>
      <c r="H92" s="45" t="s">
        <v>602</v>
      </c>
      <c r="I92" s="16" t="s">
        <v>27</v>
      </c>
      <c r="J92" s="45" t="s">
        <v>186</v>
      </c>
      <c r="K92" s="16" t="s">
        <v>186</v>
      </c>
      <c r="L92" s="16" t="s">
        <v>746</v>
      </c>
      <c r="M92" s="16" t="s">
        <v>244</v>
      </c>
      <c r="N92" s="16" t="s">
        <v>747</v>
      </c>
      <c r="O92" s="16" t="str">
        <f t="shared" si="10"/>
        <v>Свободный, Продольная, д. 16, кв. 211</v>
      </c>
      <c r="P92" s="16" t="s">
        <v>748</v>
      </c>
      <c r="Q92" s="16" t="s">
        <v>749</v>
      </c>
      <c r="R92" s="16"/>
      <c r="S92" s="45" t="str">
        <f t="shared" si="11"/>
        <v xml:space="preserve">Государственное профессиональное образовательное автономное учреждение Амурской области "Амурский технический колледж" г. Свободный, СА-3, </v>
      </c>
      <c r="T92" s="16" t="s">
        <v>750</v>
      </c>
      <c r="U92" s="19">
        <v>45905</v>
      </c>
      <c r="V92" s="19">
        <v>45905</v>
      </c>
      <c r="W92" s="16" t="s">
        <v>42</v>
      </c>
      <c r="X92" s="19">
        <v>45909</v>
      </c>
      <c r="Y92" s="19">
        <v>45908</v>
      </c>
      <c r="Z92" s="23" t="str">
        <f t="shared" si="12"/>
        <v>ГБУЗ АО “Свободненская межрайонная больница”</v>
      </c>
      <c r="AA92" s="16" t="s">
        <v>47</v>
      </c>
      <c r="AB92" s="16" t="s">
        <v>36</v>
      </c>
      <c r="AC92" s="16"/>
      <c r="AD92" s="19">
        <v>45908</v>
      </c>
      <c r="AE92" s="16"/>
      <c r="AF92" s="19"/>
      <c r="AG92" s="23"/>
      <c r="AH92" s="19"/>
      <c r="AI92" s="16"/>
      <c r="AJ92" s="20"/>
      <c r="AK92" s="16" t="s">
        <v>751</v>
      </c>
      <c r="AL92" s="27"/>
      <c r="AM92" s="26"/>
    </row>
    <row r="93" spans="1:39" s="21" customFormat="1" ht="15" customHeight="1" x14ac:dyDescent="0.25">
      <c r="A93" s="16" t="s">
        <v>752</v>
      </c>
      <c r="B93" s="17">
        <v>45909.530740509297</v>
      </c>
      <c r="C93" s="16" t="s">
        <v>45</v>
      </c>
      <c r="D93" s="16" t="s">
        <v>286</v>
      </c>
      <c r="E93" s="16" t="s">
        <v>47</v>
      </c>
      <c r="F93" s="18" t="s">
        <v>753</v>
      </c>
      <c r="G93" s="19">
        <v>30407</v>
      </c>
      <c r="H93" s="45" t="s">
        <v>754</v>
      </c>
      <c r="I93" s="16" t="s">
        <v>27</v>
      </c>
      <c r="J93" s="45" t="s">
        <v>50</v>
      </c>
      <c r="K93" s="16" t="s">
        <v>51</v>
      </c>
      <c r="L93" s="16" t="s">
        <v>52</v>
      </c>
      <c r="M93" s="16" t="s">
        <v>97</v>
      </c>
      <c r="N93" s="16" t="s">
        <v>755</v>
      </c>
      <c r="O93" s="16" t="str">
        <f t="shared" si="10"/>
        <v>Юхта-3, тер. ВВПС, д. 9, кв. 334</v>
      </c>
      <c r="P93" s="16"/>
      <c r="Q93" s="16"/>
      <c r="R93" s="16" t="s">
        <v>756</v>
      </c>
      <c r="S93" s="16" t="str">
        <f t="shared" si="11"/>
        <v>ип абдулгалимов,мастер</v>
      </c>
      <c r="T93" s="16" t="s">
        <v>33</v>
      </c>
      <c r="U93" s="19">
        <v>45906</v>
      </c>
      <c r="V93" s="19">
        <v>45905</v>
      </c>
      <c r="W93" s="16" t="s">
        <v>42</v>
      </c>
      <c r="X93" s="19">
        <v>45909</v>
      </c>
      <c r="Y93" s="19">
        <v>45909</v>
      </c>
      <c r="Z93" s="23" t="str">
        <f t="shared" si="12"/>
        <v>ГБУЗ АО “Свободненская межрайонная больница”</v>
      </c>
      <c r="AA93" s="16" t="s">
        <v>47</v>
      </c>
      <c r="AB93" s="16" t="s">
        <v>36</v>
      </c>
      <c r="AC93" s="16"/>
      <c r="AD93" s="19">
        <v>45908</v>
      </c>
      <c r="AE93" s="16"/>
      <c r="AF93" s="19"/>
      <c r="AG93" s="23"/>
      <c r="AH93" s="19"/>
      <c r="AI93" s="16"/>
      <c r="AJ93" s="20"/>
      <c r="AK93" s="16" t="s">
        <v>757</v>
      </c>
      <c r="AL93" s="27"/>
      <c r="AM93" s="26"/>
    </row>
    <row r="94" spans="1:39" s="21" customFormat="1" ht="15" customHeight="1" x14ac:dyDescent="0.25">
      <c r="A94" s="16" t="s">
        <v>758</v>
      </c>
      <c r="B94" s="17">
        <v>45909.528592442097</v>
      </c>
      <c r="C94" s="16" t="s">
        <v>45</v>
      </c>
      <c r="D94" s="16" t="s">
        <v>286</v>
      </c>
      <c r="E94" s="45" t="s">
        <v>47</v>
      </c>
      <c r="F94" s="18" t="s">
        <v>759</v>
      </c>
      <c r="G94" s="19">
        <v>34081</v>
      </c>
      <c r="H94" s="45" t="s">
        <v>178</v>
      </c>
      <c r="I94" s="16" t="s">
        <v>27</v>
      </c>
      <c r="J94" s="45" t="s">
        <v>186</v>
      </c>
      <c r="K94" s="16" t="s">
        <v>186</v>
      </c>
      <c r="L94" s="16" t="s">
        <v>760</v>
      </c>
      <c r="M94" s="16" t="s">
        <v>761</v>
      </c>
      <c r="N94" s="16"/>
      <c r="O94" s="16" t="str">
        <f t="shared" si="10"/>
        <v>Свободный, Рабочекрестьянская, д. 72</v>
      </c>
      <c r="P94" s="16"/>
      <c r="Q94" s="16"/>
      <c r="R94" s="16" t="s">
        <v>762</v>
      </c>
      <c r="S94" s="45" t="str">
        <f t="shared" si="11"/>
        <v>газпромохрана,охраник</v>
      </c>
      <c r="T94" s="16" t="s">
        <v>33</v>
      </c>
      <c r="U94" s="19">
        <v>45904</v>
      </c>
      <c r="V94" s="19">
        <v>45905</v>
      </c>
      <c r="W94" s="16" t="s">
        <v>42</v>
      </c>
      <c r="X94" s="19">
        <v>45909</v>
      </c>
      <c r="Y94" s="19">
        <v>45908</v>
      </c>
      <c r="Z94" s="23" t="str">
        <f t="shared" si="12"/>
        <v>ГБУЗ АО “Свободненская межрайонная больница”</v>
      </c>
      <c r="AA94" s="16" t="s">
        <v>47</v>
      </c>
      <c r="AB94" s="16" t="s">
        <v>36</v>
      </c>
      <c r="AC94" s="16"/>
      <c r="AD94" s="19">
        <v>45908</v>
      </c>
      <c r="AE94" s="16"/>
      <c r="AF94" s="19"/>
      <c r="AG94" s="23"/>
      <c r="AH94" s="19"/>
      <c r="AI94" s="16"/>
      <c r="AJ94" s="20"/>
      <c r="AK94" s="16" t="s">
        <v>763</v>
      </c>
      <c r="AL94" s="27"/>
      <c r="AM94" s="26"/>
    </row>
    <row r="95" spans="1:39" s="21" customFormat="1" ht="15" customHeight="1" x14ac:dyDescent="0.25">
      <c r="A95" s="16" t="s">
        <v>764</v>
      </c>
      <c r="B95" s="17">
        <v>45909.5258320949</v>
      </c>
      <c r="C95" s="16" t="s">
        <v>45</v>
      </c>
      <c r="D95" s="16" t="s">
        <v>286</v>
      </c>
      <c r="E95" s="45" t="s">
        <v>47</v>
      </c>
      <c r="F95" s="18" t="s">
        <v>765</v>
      </c>
      <c r="G95" s="19">
        <v>37621</v>
      </c>
      <c r="H95" s="45" t="s">
        <v>435</v>
      </c>
      <c r="I95" s="16" t="s">
        <v>27</v>
      </c>
      <c r="J95" s="45" t="s">
        <v>186</v>
      </c>
      <c r="K95" s="16" t="s">
        <v>186</v>
      </c>
      <c r="L95" s="16" t="s">
        <v>766</v>
      </c>
      <c r="M95" s="16" t="s">
        <v>767</v>
      </c>
      <c r="N95" s="16" t="s">
        <v>41</v>
      </c>
      <c r="O95" s="16" t="str">
        <f t="shared" si="10"/>
        <v>Свободный, Загородная, д. 73, кв. 2</v>
      </c>
      <c r="P95" s="16"/>
      <c r="Q95" s="16"/>
      <c r="R95" s="16" t="s">
        <v>768</v>
      </c>
      <c r="S95" s="45" t="str">
        <f t="shared" si="11"/>
        <v>магазин авоська, ул.  Ленина 104, продавец</v>
      </c>
      <c r="T95" s="16" t="s">
        <v>33</v>
      </c>
      <c r="U95" s="19">
        <v>45907</v>
      </c>
      <c r="V95" s="19">
        <v>45902</v>
      </c>
      <c r="W95" s="16" t="s">
        <v>42</v>
      </c>
      <c r="X95" s="19">
        <v>45909</v>
      </c>
      <c r="Y95" s="19">
        <v>45908</v>
      </c>
      <c r="Z95" s="23" t="str">
        <f t="shared" si="12"/>
        <v>ГБУЗ АО “Свободненская межрайонная больница”</v>
      </c>
      <c r="AA95" s="16" t="s">
        <v>47</v>
      </c>
      <c r="AB95" s="16" t="s">
        <v>36</v>
      </c>
      <c r="AC95" s="16"/>
      <c r="AD95" s="19">
        <v>45908</v>
      </c>
      <c r="AE95" s="16"/>
      <c r="AF95" s="19"/>
      <c r="AG95" s="23"/>
      <c r="AH95" s="19"/>
      <c r="AI95" s="16"/>
      <c r="AJ95" s="20"/>
      <c r="AK95" s="16" t="s">
        <v>769</v>
      </c>
      <c r="AL95" s="27"/>
      <c r="AM95" s="26"/>
    </row>
    <row r="96" spans="1:39" s="21" customFormat="1" ht="15" customHeight="1" x14ac:dyDescent="0.25">
      <c r="A96" s="16" t="s">
        <v>770</v>
      </c>
      <c r="B96" s="17">
        <v>45909.514558298601</v>
      </c>
      <c r="C96" s="16" t="s">
        <v>531</v>
      </c>
      <c r="D96" s="16" t="s">
        <v>286</v>
      </c>
      <c r="E96" s="45" t="s">
        <v>47</v>
      </c>
      <c r="F96" s="18" t="s">
        <v>771</v>
      </c>
      <c r="G96" s="19">
        <v>29023</v>
      </c>
      <c r="H96" s="45" t="s">
        <v>374</v>
      </c>
      <c r="I96" s="16" t="s">
        <v>27</v>
      </c>
      <c r="J96" s="45" t="s">
        <v>186</v>
      </c>
      <c r="K96" s="16" t="s">
        <v>186</v>
      </c>
      <c r="L96" s="16" t="s">
        <v>772</v>
      </c>
      <c r="M96" s="16" t="s">
        <v>372</v>
      </c>
      <c r="N96" s="16" t="s">
        <v>761</v>
      </c>
      <c r="O96" s="16" t="str">
        <f t="shared" si="10"/>
        <v>Свободный, Инженерная, д. 69, кв. 72</v>
      </c>
      <c r="P96" s="16"/>
      <c r="Q96" s="16"/>
      <c r="R96" s="16" t="s">
        <v>773</v>
      </c>
      <c r="S96" s="45" t="str">
        <f t="shared" si="11"/>
        <v>криоген,мастер</v>
      </c>
      <c r="T96" s="16" t="s">
        <v>33</v>
      </c>
      <c r="U96" s="19">
        <v>45904</v>
      </c>
      <c r="V96" s="19">
        <v>45907</v>
      </c>
      <c r="W96" s="16" t="s">
        <v>42</v>
      </c>
      <c r="X96" s="19">
        <v>45909</v>
      </c>
      <c r="Y96" s="19">
        <v>45909</v>
      </c>
      <c r="Z96" s="23" t="str">
        <f t="shared" si="12"/>
        <v>ГБУЗ АО “Свободненская межрайонная больница”</v>
      </c>
      <c r="AA96" s="16" t="s">
        <v>47</v>
      </c>
      <c r="AB96" s="16" t="s">
        <v>36</v>
      </c>
      <c r="AC96" s="16"/>
      <c r="AD96" s="19">
        <v>45908</v>
      </c>
      <c r="AE96" s="16"/>
      <c r="AF96" s="19"/>
      <c r="AG96" s="23"/>
      <c r="AH96" s="19"/>
      <c r="AI96" s="16"/>
      <c r="AJ96" s="20"/>
      <c r="AK96" s="16" t="s">
        <v>774</v>
      </c>
      <c r="AL96" s="27"/>
      <c r="AM96" s="26"/>
    </row>
    <row r="97" spans="1:39" s="21" customFormat="1" ht="15" customHeight="1" x14ac:dyDescent="0.25">
      <c r="A97" s="16" t="s">
        <v>775</v>
      </c>
      <c r="B97" s="17">
        <v>45909.495929166696</v>
      </c>
      <c r="C97" s="16" t="s">
        <v>600</v>
      </c>
      <c r="D97" s="16" t="s">
        <v>23</v>
      </c>
      <c r="E97" s="45" t="s">
        <v>193</v>
      </c>
      <c r="F97" s="18" t="s">
        <v>776</v>
      </c>
      <c r="G97" s="19">
        <v>44168</v>
      </c>
      <c r="H97" s="45" t="s">
        <v>105</v>
      </c>
      <c r="I97" s="16" t="s">
        <v>27</v>
      </c>
      <c r="J97" s="45" t="s">
        <v>28</v>
      </c>
      <c r="K97" s="16" t="s">
        <v>28</v>
      </c>
      <c r="L97" s="16" t="s">
        <v>777</v>
      </c>
      <c r="M97" s="16" t="s">
        <v>121</v>
      </c>
      <c r="N97" s="16" t="s">
        <v>504</v>
      </c>
      <c r="O97" s="16" t="str">
        <f t="shared" si="10"/>
        <v>Благовещенск, пер. Серышевский, д. 1, кв. 7</v>
      </c>
      <c r="P97" s="16" t="s">
        <v>708</v>
      </c>
      <c r="Q97" s="16" t="s">
        <v>778</v>
      </c>
      <c r="R97" s="16"/>
      <c r="S97" s="16" t="str">
        <f t="shared" si="11"/>
        <v xml:space="preserve">МУНИЦИПАЛЬНОЕ АВТОНОМНОЕ ДОШКОЛЬНОЕ ОБРАЗОВАТЕЛЬНОЕ УЧРЕЖДЕНИЕ "ДЕТСКИЙ САД № 47 ГОРОДА БЛАГОВЕЩЕНСКА", 1 старшая, </v>
      </c>
      <c r="T97" s="16" t="s">
        <v>111</v>
      </c>
      <c r="U97" s="19">
        <v>45905</v>
      </c>
      <c r="V97" s="19">
        <v>45907</v>
      </c>
      <c r="W97" s="16" t="s">
        <v>42</v>
      </c>
      <c r="X97" s="19">
        <v>45909</v>
      </c>
      <c r="Y97" s="19">
        <v>45909</v>
      </c>
      <c r="Z97" s="46" t="str">
        <f t="shared" si="12"/>
        <v>ГАУЗ АО АОИБ, 3 отделение</v>
      </c>
      <c r="AA97" s="16" t="s">
        <v>200</v>
      </c>
      <c r="AB97" s="16" t="s">
        <v>36</v>
      </c>
      <c r="AC97" s="16"/>
      <c r="AD97" s="19">
        <v>45909</v>
      </c>
      <c r="AE97" s="16" t="s">
        <v>710</v>
      </c>
      <c r="AF97" s="19">
        <v>45912</v>
      </c>
      <c r="AG97" s="23"/>
      <c r="AH97" s="19">
        <v>45909.53125</v>
      </c>
      <c r="AI97" s="16" t="s">
        <v>711</v>
      </c>
      <c r="AJ97" s="20"/>
      <c r="AK97" s="16" t="s">
        <v>779</v>
      </c>
      <c r="AL97" s="27"/>
      <c r="AM97" s="26"/>
    </row>
    <row r="98" spans="1:39" s="21" customFormat="1" ht="15" customHeight="1" x14ac:dyDescent="0.25">
      <c r="A98" s="16" t="s">
        <v>780</v>
      </c>
      <c r="B98" s="17">
        <v>45909.494789201402</v>
      </c>
      <c r="C98" s="16" t="s">
        <v>470</v>
      </c>
      <c r="D98" s="16" t="s">
        <v>286</v>
      </c>
      <c r="E98" s="45" t="s">
        <v>471</v>
      </c>
      <c r="F98" s="18" t="s">
        <v>781</v>
      </c>
      <c r="G98" s="19">
        <v>27108</v>
      </c>
      <c r="H98" s="45" t="s">
        <v>782</v>
      </c>
      <c r="I98" s="16" t="s">
        <v>27</v>
      </c>
      <c r="J98" s="45" t="s">
        <v>186</v>
      </c>
      <c r="K98" s="16" t="s">
        <v>186</v>
      </c>
      <c r="L98" s="16" t="s">
        <v>634</v>
      </c>
      <c r="M98" s="16" t="s">
        <v>188</v>
      </c>
      <c r="N98" s="16" t="s">
        <v>41</v>
      </c>
      <c r="O98" s="16" t="str">
        <f t="shared" si="10"/>
        <v>Свободный, Орджоникидзе, д. 84, кв. 2</v>
      </c>
      <c r="P98" s="16" t="s">
        <v>783</v>
      </c>
      <c r="Q98" s="16" t="s">
        <v>784</v>
      </c>
      <c r="R98" s="16"/>
      <c r="S98" s="45" t="str">
        <f t="shared" si="11"/>
        <v xml:space="preserve">МУНИЦИПАЛЬНОЕ ОБЩЕОБРАЗОВАТЕЛЬНОЕ АВТОНОМНОЕ УЧРЕЖДЕНИЕ СРЕДНЯЯ ОБЩЕОБРАЗОВАТЕЛЬНАЯ ШКОЛА № 2 ГОРОДА СВОБОДНОГО, учитель, </v>
      </c>
      <c r="T98" s="16" t="s">
        <v>785</v>
      </c>
      <c r="U98" s="19">
        <v>45905</v>
      </c>
      <c r="V98" s="19">
        <v>45908</v>
      </c>
      <c r="W98" s="16" t="s">
        <v>42</v>
      </c>
      <c r="X98" s="19">
        <v>45909</v>
      </c>
      <c r="Y98" s="19"/>
      <c r="Z98" s="23" t="str">
        <f t="shared" si="12"/>
        <v xml:space="preserve">На дому </v>
      </c>
      <c r="AA98" s="16"/>
      <c r="AB98" s="16" t="s">
        <v>114</v>
      </c>
      <c r="AC98" s="16"/>
      <c r="AD98" s="19">
        <v>45909</v>
      </c>
      <c r="AE98" s="16" t="s">
        <v>144</v>
      </c>
      <c r="AF98" s="19">
        <v>45912</v>
      </c>
      <c r="AG98" s="23"/>
      <c r="AH98" s="19"/>
      <c r="AI98" s="16"/>
      <c r="AJ98" s="20"/>
      <c r="AK98" s="16" t="s">
        <v>786</v>
      </c>
      <c r="AL98" s="27"/>
      <c r="AM98" s="26"/>
    </row>
    <row r="99" spans="1:39" s="21" customFormat="1" ht="15" customHeight="1" x14ac:dyDescent="0.25">
      <c r="A99" s="16" t="s">
        <v>788</v>
      </c>
      <c r="B99" s="17">
        <v>45909.439926655097</v>
      </c>
      <c r="C99" s="16" t="s">
        <v>789</v>
      </c>
      <c r="D99" s="16" t="s">
        <v>378</v>
      </c>
      <c r="E99" s="45" t="s">
        <v>790</v>
      </c>
      <c r="F99" s="18" t="s">
        <v>791</v>
      </c>
      <c r="G99" s="19">
        <v>22854</v>
      </c>
      <c r="H99" s="45" t="s">
        <v>792</v>
      </c>
      <c r="I99" s="16" t="s">
        <v>27</v>
      </c>
      <c r="J99" s="45" t="s">
        <v>793</v>
      </c>
      <c r="K99" s="16" t="s">
        <v>794</v>
      </c>
      <c r="L99" s="16" t="s">
        <v>390</v>
      </c>
      <c r="M99" s="16" t="s">
        <v>107</v>
      </c>
      <c r="N99" s="16"/>
      <c r="O99" s="16" t="str">
        <f t="shared" si="10"/>
        <v>Казанка, Зейская, д. 26</v>
      </c>
      <c r="P99" s="16"/>
      <c r="Q99" s="16"/>
      <c r="R99" s="16" t="s">
        <v>68</v>
      </c>
      <c r="S99" s="16" t="str">
        <f t="shared" si="11"/>
        <v>-     пенсионер</v>
      </c>
      <c r="T99" s="16" t="s">
        <v>69</v>
      </c>
      <c r="U99" s="19"/>
      <c r="V99" s="19">
        <v>45905</v>
      </c>
      <c r="W99" s="16" t="s">
        <v>283</v>
      </c>
      <c r="X99" s="19">
        <v>45909</v>
      </c>
      <c r="Y99" s="19">
        <v>45905</v>
      </c>
      <c r="Z99" s="46" t="str">
        <f t="shared" si="12"/>
        <v>ГБУЗ АО “Серышевская районная больница”</v>
      </c>
      <c r="AA99" s="16" t="s">
        <v>790</v>
      </c>
      <c r="AB99" s="16" t="s">
        <v>36</v>
      </c>
      <c r="AC99" s="16"/>
      <c r="AD99" s="19">
        <v>45905</v>
      </c>
      <c r="AE99" s="16"/>
      <c r="AF99" s="19"/>
      <c r="AG99" s="23"/>
      <c r="AH99" s="19"/>
      <c r="AI99" s="16"/>
      <c r="AJ99" s="20"/>
      <c r="AK99" s="16" t="s">
        <v>795</v>
      </c>
      <c r="AL99" s="27"/>
      <c r="AM99" s="26"/>
    </row>
    <row r="100" spans="1:39" s="21" customFormat="1" ht="15" customHeight="1" x14ac:dyDescent="0.25">
      <c r="A100" s="16" t="s">
        <v>796</v>
      </c>
      <c r="B100" s="17">
        <v>45909.441741284703</v>
      </c>
      <c r="C100" s="16" t="s">
        <v>22</v>
      </c>
      <c r="D100" s="16" t="s">
        <v>23</v>
      </c>
      <c r="E100" s="45" t="s">
        <v>24</v>
      </c>
      <c r="F100" s="18" t="s">
        <v>797</v>
      </c>
      <c r="G100" s="19">
        <v>37753</v>
      </c>
      <c r="H100" s="45" t="s">
        <v>435</v>
      </c>
      <c r="I100" s="16" t="s">
        <v>27</v>
      </c>
      <c r="J100" s="16" t="s">
        <v>28</v>
      </c>
      <c r="K100" s="16" t="s">
        <v>28</v>
      </c>
      <c r="L100" s="16" t="s">
        <v>798</v>
      </c>
      <c r="M100" s="16" t="s">
        <v>306</v>
      </c>
      <c r="N100" s="16" t="s">
        <v>121</v>
      </c>
      <c r="O100" s="16" t="str">
        <f t="shared" si="10"/>
        <v>Благовещенск, Краснофлотская, д. 33, кв. 1</v>
      </c>
      <c r="P100" s="16"/>
      <c r="Q100" s="16"/>
      <c r="R100" s="16" t="s">
        <v>799</v>
      </c>
      <c r="S100" s="45" t="str">
        <f t="shared" si="11"/>
        <v>Амурский хлеб</v>
      </c>
      <c r="T100" s="16" t="s">
        <v>33</v>
      </c>
      <c r="U100" s="19"/>
      <c r="V100" s="19">
        <v>45903</v>
      </c>
      <c r="W100" s="16" t="s">
        <v>34</v>
      </c>
      <c r="X100" s="19">
        <v>45909</v>
      </c>
      <c r="Y100" s="19">
        <v>45909</v>
      </c>
      <c r="Z100" s="46" t="str">
        <f t="shared" si="12"/>
        <v>ГАУЗ АО БГКБ</v>
      </c>
      <c r="AA100" s="16" t="s">
        <v>24</v>
      </c>
      <c r="AB100" s="16" t="s">
        <v>36</v>
      </c>
      <c r="AC100" s="16"/>
      <c r="AD100" s="19">
        <v>45909</v>
      </c>
      <c r="AE100" s="16"/>
      <c r="AF100" s="19"/>
      <c r="AG100" s="23"/>
      <c r="AH100" s="19"/>
      <c r="AI100" s="16"/>
      <c r="AJ100" s="20"/>
      <c r="AK100" s="16" t="s">
        <v>800</v>
      </c>
      <c r="AL100" s="27"/>
      <c r="AM100" s="26"/>
    </row>
    <row r="101" spans="1:39" s="21" customFormat="1" ht="15" customHeight="1" x14ac:dyDescent="0.25">
      <c r="A101" s="16" t="s">
        <v>801</v>
      </c>
      <c r="B101" s="17">
        <v>45909.341631713003</v>
      </c>
      <c r="C101" s="16" t="s">
        <v>802</v>
      </c>
      <c r="D101" s="16" t="s">
        <v>90</v>
      </c>
      <c r="E101" s="45" t="s">
        <v>803</v>
      </c>
      <c r="F101" s="18" t="s">
        <v>804</v>
      </c>
      <c r="G101" s="19">
        <v>41919</v>
      </c>
      <c r="H101" s="45" t="s">
        <v>805</v>
      </c>
      <c r="I101" s="16" t="s">
        <v>27</v>
      </c>
      <c r="J101" s="45" t="s">
        <v>806</v>
      </c>
      <c r="K101" s="16" t="s">
        <v>807</v>
      </c>
      <c r="L101" s="16" t="s">
        <v>808</v>
      </c>
      <c r="M101" s="16" t="s">
        <v>67</v>
      </c>
      <c r="N101" s="16" t="s">
        <v>677</v>
      </c>
      <c r="O101" s="16" t="str">
        <f t="shared" si="10"/>
        <v>Новобурейский, Советская, д. 54, кв. 60</v>
      </c>
      <c r="P101" s="16" t="s">
        <v>809</v>
      </c>
      <c r="Q101" s="16" t="s">
        <v>810</v>
      </c>
      <c r="R101" s="16"/>
      <c r="S101" s="16" t="str">
        <f t="shared" si="11"/>
        <v xml:space="preserve">МУНИЦИПАЛЬНОЕ ОБЩЕОБРАЗОВАТЕЛЬНОЕ БЮДЖЕТНОЕ УЧРЕЖДЕНИЕ НОВОБУРЕЙСКАЯ СРЕДНЯЯ ОБЩЕОБРАЗОВАТЕЛЬНАЯ ШКОЛА №3, 5 а, </v>
      </c>
      <c r="T101" s="16" t="s">
        <v>161</v>
      </c>
      <c r="U101" s="19">
        <v>45905</v>
      </c>
      <c r="V101" s="19">
        <v>45905</v>
      </c>
      <c r="W101" s="16" t="s">
        <v>42</v>
      </c>
      <c r="X101" s="19">
        <v>45909</v>
      </c>
      <c r="Y101" s="19">
        <v>45908</v>
      </c>
      <c r="Z101" s="46" t="str">
        <f t="shared" si="12"/>
        <v>ГБУЗ АО “Бурейская районная больница”</v>
      </c>
      <c r="AA101" s="16" t="s">
        <v>803</v>
      </c>
      <c r="AB101" s="16" t="s">
        <v>36</v>
      </c>
      <c r="AC101" s="16"/>
      <c r="AD101" s="19">
        <v>45908</v>
      </c>
      <c r="AE101" s="16" t="s">
        <v>587</v>
      </c>
      <c r="AF101" s="19">
        <v>45909</v>
      </c>
      <c r="AG101" s="23"/>
      <c r="AH101" s="19"/>
      <c r="AI101" s="16"/>
      <c r="AJ101" s="20"/>
      <c r="AK101" s="16" t="s">
        <v>811</v>
      </c>
      <c r="AL101" s="27"/>
      <c r="AM101" s="26"/>
    </row>
    <row r="102" spans="1:39" s="21" customFormat="1" ht="15" customHeight="1" x14ac:dyDescent="0.25">
      <c r="A102" s="16" t="s">
        <v>812</v>
      </c>
      <c r="B102" s="17">
        <v>45909.332868830999</v>
      </c>
      <c r="C102" s="16" t="s">
        <v>813</v>
      </c>
      <c r="D102" s="16" t="s">
        <v>378</v>
      </c>
      <c r="E102" s="45" t="s">
        <v>814</v>
      </c>
      <c r="F102" s="18" t="s">
        <v>815</v>
      </c>
      <c r="G102" s="19">
        <v>12399</v>
      </c>
      <c r="H102" s="45" t="s">
        <v>816</v>
      </c>
      <c r="I102" s="16" t="s">
        <v>27</v>
      </c>
      <c r="J102" s="45" t="s">
        <v>217</v>
      </c>
      <c r="K102" s="16" t="s">
        <v>217</v>
      </c>
      <c r="L102" s="16" t="s">
        <v>817</v>
      </c>
      <c r="M102" s="16" t="s">
        <v>375</v>
      </c>
      <c r="N102" s="16"/>
      <c r="O102" s="16" t="str">
        <f t="shared" si="10"/>
        <v>Белогорск, Реактивная, д. 14</v>
      </c>
      <c r="P102" s="16"/>
      <c r="Q102" s="16"/>
      <c r="R102" s="16" t="s">
        <v>567</v>
      </c>
      <c r="S102" s="45" t="str">
        <f t="shared" si="11"/>
        <v>- пенсионер</v>
      </c>
      <c r="T102" s="16" t="s">
        <v>69</v>
      </c>
      <c r="U102" s="19"/>
      <c r="V102" s="19">
        <v>45905</v>
      </c>
      <c r="W102" s="16" t="s">
        <v>42</v>
      </c>
      <c r="X102" s="19">
        <v>45909</v>
      </c>
      <c r="Y102" s="19"/>
      <c r="Z102" s="23" t="str">
        <f t="shared" si="12"/>
        <v xml:space="preserve">На дому </v>
      </c>
      <c r="AA102" s="16"/>
      <c r="AB102" s="16" t="s">
        <v>114</v>
      </c>
      <c r="AC102" s="16"/>
      <c r="AD102" s="19">
        <v>45908</v>
      </c>
      <c r="AE102" s="16" t="s">
        <v>42</v>
      </c>
      <c r="AF102" s="19">
        <v>45912</v>
      </c>
      <c r="AG102" s="23"/>
      <c r="AH102" s="19"/>
      <c r="AI102" s="16"/>
      <c r="AJ102" s="20"/>
      <c r="AK102" s="16" t="s">
        <v>818</v>
      </c>
      <c r="AL102" s="27"/>
      <c r="AM102" s="26"/>
    </row>
    <row r="103" spans="1:39" s="21" customFormat="1" ht="15" customHeight="1" x14ac:dyDescent="0.25">
      <c r="A103" s="16" t="s">
        <v>819</v>
      </c>
      <c r="B103" s="17">
        <v>45909.299944178201</v>
      </c>
      <c r="C103" s="16" t="s">
        <v>248</v>
      </c>
      <c r="D103" s="16" t="s">
        <v>38</v>
      </c>
      <c r="E103" s="45" t="s">
        <v>39</v>
      </c>
      <c r="F103" s="18" t="s">
        <v>820</v>
      </c>
      <c r="G103" s="19">
        <v>33253</v>
      </c>
      <c r="H103" s="45" t="s">
        <v>171</v>
      </c>
      <c r="I103" s="16" t="s">
        <v>27</v>
      </c>
      <c r="J103" s="45" t="s">
        <v>28</v>
      </c>
      <c r="K103" s="16" t="s">
        <v>28</v>
      </c>
      <c r="L103" s="16" t="s">
        <v>821</v>
      </c>
      <c r="M103" s="16" t="s">
        <v>822</v>
      </c>
      <c r="N103" s="16"/>
      <c r="O103" s="16" t="str">
        <f t="shared" si="10"/>
        <v>Благовещенск, Больничная, д. 32 БОМЖ</v>
      </c>
      <c r="P103" s="16"/>
      <c r="Q103" s="16"/>
      <c r="R103" s="16" t="s">
        <v>189</v>
      </c>
      <c r="S103" s="45" t="str">
        <f t="shared" si="11"/>
        <v>-      не работает</v>
      </c>
      <c r="T103" s="16" t="s">
        <v>123</v>
      </c>
      <c r="U103" s="19"/>
      <c r="V103" s="19">
        <v>45903</v>
      </c>
      <c r="W103" s="16" t="s">
        <v>42</v>
      </c>
      <c r="X103" s="19">
        <v>45909</v>
      </c>
      <c r="Y103" s="19"/>
      <c r="Z103" s="23" t="str">
        <f t="shared" si="12"/>
        <v xml:space="preserve">Другое </v>
      </c>
      <c r="AA103" s="16"/>
      <c r="AB103" s="16" t="s">
        <v>43</v>
      </c>
      <c r="AC103" s="16"/>
      <c r="AD103" s="19">
        <v>45909</v>
      </c>
      <c r="AE103" s="16"/>
      <c r="AF103" s="19"/>
      <c r="AG103" s="23"/>
      <c r="AH103" s="19"/>
      <c r="AI103" s="16"/>
      <c r="AJ103" s="20"/>
      <c r="AK103" s="16" t="s">
        <v>823</v>
      </c>
      <c r="AL103" s="27"/>
      <c r="AM103" s="26"/>
    </row>
    <row r="104" spans="1:39" s="21" customFormat="1" ht="15" customHeight="1" x14ac:dyDescent="0.25">
      <c r="A104" s="16" t="s">
        <v>824</v>
      </c>
      <c r="B104" s="17">
        <v>45909.207933067097</v>
      </c>
      <c r="C104" s="16" t="s">
        <v>248</v>
      </c>
      <c r="D104" s="16" t="s">
        <v>23</v>
      </c>
      <c r="E104" s="45" t="s">
        <v>39</v>
      </c>
      <c r="F104" s="18" t="s">
        <v>825</v>
      </c>
      <c r="G104" s="19">
        <v>28439</v>
      </c>
      <c r="H104" s="45" t="s">
        <v>609</v>
      </c>
      <c r="I104" s="16" t="s">
        <v>27</v>
      </c>
      <c r="J104" s="45" t="s">
        <v>28</v>
      </c>
      <c r="K104" s="16" t="s">
        <v>28</v>
      </c>
      <c r="L104" s="16" t="s">
        <v>657</v>
      </c>
      <c r="M104" s="16" t="s">
        <v>84</v>
      </c>
      <c r="N104" s="16" t="s">
        <v>826</v>
      </c>
      <c r="O104" s="16" t="str">
        <f t="shared" si="10"/>
        <v>Благовещенск, Заводская, д. 4, кв. 263</v>
      </c>
      <c r="P104" s="16"/>
      <c r="Q104" s="16"/>
      <c r="R104" s="16" t="s">
        <v>827</v>
      </c>
      <c r="S104" s="45" t="str">
        <f t="shared" si="11"/>
        <v>ОПНД</v>
      </c>
      <c r="T104" s="16" t="s">
        <v>33</v>
      </c>
      <c r="U104" s="19">
        <v>45908</v>
      </c>
      <c r="V104" s="19">
        <v>45906</v>
      </c>
      <c r="W104" s="16" t="s">
        <v>42</v>
      </c>
      <c r="X104" s="19">
        <v>45909</v>
      </c>
      <c r="Y104" s="19"/>
      <c r="Z104" s="23" t="str">
        <f t="shared" si="12"/>
        <v xml:space="preserve">Другое </v>
      </c>
      <c r="AA104" s="16"/>
      <c r="AB104" s="16" t="s">
        <v>43</v>
      </c>
      <c r="AC104" s="16"/>
      <c r="AD104" s="19">
        <v>45909</v>
      </c>
      <c r="AE104" s="16"/>
      <c r="AF104" s="19"/>
      <c r="AG104" s="23"/>
      <c r="AH104" s="19"/>
      <c r="AI104" s="16"/>
      <c r="AJ104" s="20"/>
      <c r="AK104" s="16" t="s">
        <v>828</v>
      </c>
      <c r="AL104" s="27"/>
      <c r="AM104" s="26"/>
    </row>
    <row r="105" spans="1:39" s="21" customFormat="1" ht="15" customHeight="1" x14ac:dyDescent="0.25">
      <c r="A105" s="16" t="s">
        <v>829</v>
      </c>
      <c r="B105" s="17">
        <v>45909.124429282398</v>
      </c>
      <c r="C105" s="16" t="s">
        <v>248</v>
      </c>
      <c r="D105" s="16" t="s">
        <v>38</v>
      </c>
      <c r="E105" s="45" t="s">
        <v>39</v>
      </c>
      <c r="F105" s="18" t="s">
        <v>830</v>
      </c>
      <c r="G105" s="19">
        <v>20000</v>
      </c>
      <c r="H105" s="45" t="s">
        <v>242</v>
      </c>
      <c r="I105" s="16" t="s">
        <v>27</v>
      </c>
      <c r="J105" s="45" t="s">
        <v>28</v>
      </c>
      <c r="K105" s="16" t="s">
        <v>28</v>
      </c>
      <c r="L105" s="16" t="s">
        <v>831</v>
      </c>
      <c r="M105" s="16" t="s">
        <v>832</v>
      </c>
      <c r="N105" s="16" t="s">
        <v>316</v>
      </c>
      <c r="O105" s="16" t="str">
        <f t="shared" si="10"/>
        <v>Благовещенск, Текстильная, д. 21/3, кв. 34</v>
      </c>
      <c r="P105" s="16"/>
      <c r="Q105" s="16"/>
      <c r="R105" s="16" t="s">
        <v>68</v>
      </c>
      <c r="S105" s="45" t="str">
        <f t="shared" si="11"/>
        <v>-     пенсионер</v>
      </c>
      <c r="T105" s="16" t="s">
        <v>69</v>
      </c>
      <c r="U105" s="19"/>
      <c r="V105" s="19">
        <v>45906</v>
      </c>
      <c r="W105" s="16" t="s">
        <v>42</v>
      </c>
      <c r="X105" s="19">
        <v>45909</v>
      </c>
      <c r="Y105" s="19"/>
      <c r="Z105" s="23" t="str">
        <f t="shared" si="12"/>
        <v xml:space="preserve">На дому </v>
      </c>
      <c r="AA105" s="16"/>
      <c r="AB105" s="16" t="s">
        <v>114</v>
      </c>
      <c r="AC105" s="16"/>
      <c r="AD105" s="19">
        <v>45908</v>
      </c>
      <c r="AE105" s="16"/>
      <c r="AF105" s="19"/>
      <c r="AG105" s="23"/>
      <c r="AH105" s="19"/>
      <c r="AI105" s="16"/>
      <c r="AJ105" s="20"/>
      <c r="AK105" s="16" t="s">
        <v>833</v>
      </c>
      <c r="AL105" s="27"/>
      <c r="AM105" s="26"/>
    </row>
    <row r="106" spans="1:39" s="21" customFormat="1" ht="15" customHeight="1" x14ac:dyDescent="0.25">
      <c r="A106" s="16" t="s">
        <v>834</v>
      </c>
      <c r="B106" s="17">
        <v>45908.917918784697</v>
      </c>
      <c r="C106" s="16" t="s">
        <v>835</v>
      </c>
      <c r="D106" s="16" t="s">
        <v>23</v>
      </c>
      <c r="E106" s="45" t="s">
        <v>663</v>
      </c>
      <c r="F106" s="18" t="s">
        <v>836</v>
      </c>
      <c r="G106" s="19">
        <v>20585</v>
      </c>
      <c r="H106" s="45" t="s">
        <v>837</v>
      </c>
      <c r="I106" s="16" t="s">
        <v>27</v>
      </c>
      <c r="J106" s="45" t="s">
        <v>28</v>
      </c>
      <c r="K106" s="16" t="s">
        <v>28</v>
      </c>
      <c r="L106" s="16" t="s">
        <v>271</v>
      </c>
      <c r="M106" s="16" t="s">
        <v>838</v>
      </c>
      <c r="N106" s="16" t="s">
        <v>839</v>
      </c>
      <c r="O106" s="16" t="str">
        <f t="shared" si="10"/>
        <v>Благовещенск, Ленина, д. 237, кв. 48</v>
      </c>
      <c r="P106" s="16"/>
      <c r="Q106" s="16"/>
      <c r="R106" s="16" t="s">
        <v>840</v>
      </c>
      <c r="S106" s="45" t="str">
        <f t="shared" si="11"/>
        <v>Колледж сервиса и торговли</v>
      </c>
      <c r="T106" s="16" t="s">
        <v>33</v>
      </c>
      <c r="U106" s="19"/>
      <c r="V106" s="19">
        <v>45907</v>
      </c>
      <c r="W106" s="16" t="s">
        <v>42</v>
      </c>
      <c r="X106" s="19">
        <v>45908</v>
      </c>
      <c r="Y106" s="19">
        <v>45908</v>
      </c>
      <c r="Z106" s="46" t="str">
        <f t="shared" si="12"/>
        <v>ГАУЗ АО БГКБ</v>
      </c>
      <c r="AA106" s="16" t="s">
        <v>24</v>
      </c>
      <c r="AB106" s="16" t="s">
        <v>36</v>
      </c>
      <c r="AC106" s="16"/>
      <c r="AD106" s="19">
        <v>45908</v>
      </c>
      <c r="AE106" s="16"/>
      <c r="AF106" s="19"/>
      <c r="AG106" s="23"/>
      <c r="AH106" s="19"/>
      <c r="AI106" s="16"/>
      <c r="AJ106" s="20"/>
      <c r="AK106" s="16" t="s">
        <v>841</v>
      </c>
      <c r="AL106" s="27"/>
      <c r="AM106" s="26"/>
    </row>
    <row r="107" spans="1:39" s="21" customFormat="1" ht="15" customHeight="1" x14ac:dyDescent="0.25">
      <c r="A107" s="16" t="s">
        <v>842</v>
      </c>
      <c r="B107" s="17">
        <v>45908.870132060198</v>
      </c>
      <c r="C107" s="16" t="s">
        <v>22</v>
      </c>
      <c r="D107" s="16" t="s">
        <v>23</v>
      </c>
      <c r="E107" s="45" t="s">
        <v>24</v>
      </c>
      <c r="F107" s="18" t="s">
        <v>843</v>
      </c>
      <c r="G107" s="19">
        <v>31536</v>
      </c>
      <c r="H107" s="45" t="s">
        <v>645</v>
      </c>
      <c r="I107" s="16" t="s">
        <v>27</v>
      </c>
      <c r="J107" s="16" t="s">
        <v>28</v>
      </c>
      <c r="K107" s="16" t="s">
        <v>28</v>
      </c>
      <c r="L107" s="16" t="s">
        <v>844</v>
      </c>
      <c r="M107" s="16" t="s">
        <v>141</v>
      </c>
      <c r="N107" s="16"/>
      <c r="O107" s="16" t="str">
        <f t="shared" si="10"/>
        <v>Благовещенск, Калинина, д. 15</v>
      </c>
      <c r="P107" s="16"/>
      <c r="Q107" s="16"/>
      <c r="R107" s="16" t="s">
        <v>189</v>
      </c>
      <c r="S107" s="45" t="str">
        <f t="shared" si="11"/>
        <v>-      не работает</v>
      </c>
      <c r="T107" s="16" t="s">
        <v>123</v>
      </c>
      <c r="U107" s="19"/>
      <c r="V107" s="19">
        <v>45872</v>
      </c>
      <c r="W107" s="16" t="s">
        <v>34</v>
      </c>
      <c r="X107" s="19">
        <v>45877</v>
      </c>
      <c r="Y107" s="19">
        <v>45877</v>
      </c>
      <c r="Z107" s="46" t="str">
        <f t="shared" si="12"/>
        <v>ГАУЗ АО БГКБ</v>
      </c>
      <c r="AA107" s="16" t="s">
        <v>24</v>
      </c>
      <c r="AB107" s="16" t="s">
        <v>36</v>
      </c>
      <c r="AC107" s="16"/>
      <c r="AD107" s="19">
        <v>45877</v>
      </c>
      <c r="AE107" s="16" t="s">
        <v>710</v>
      </c>
      <c r="AF107" s="19">
        <v>45908</v>
      </c>
      <c r="AG107" s="23"/>
      <c r="AH107" s="19"/>
      <c r="AI107" s="16"/>
      <c r="AJ107" s="20"/>
      <c r="AK107" s="16" t="s">
        <v>845</v>
      </c>
      <c r="AL107" s="27"/>
      <c r="AM107" s="26"/>
    </row>
    <row r="108" spans="1:39" s="21" customFormat="1" ht="15" customHeight="1" x14ac:dyDescent="0.25">
      <c r="A108" s="16" t="s">
        <v>846</v>
      </c>
      <c r="B108" s="17">
        <v>45908.863021840298</v>
      </c>
      <c r="C108" s="16" t="s">
        <v>22</v>
      </c>
      <c r="D108" s="16" t="s">
        <v>23</v>
      </c>
      <c r="E108" s="45" t="s">
        <v>24</v>
      </c>
      <c r="F108" s="18" t="s">
        <v>847</v>
      </c>
      <c r="G108" s="19">
        <v>20894</v>
      </c>
      <c r="H108" s="45" t="s">
        <v>480</v>
      </c>
      <c r="I108" s="16" t="s">
        <v>27</v>
      </c>
      <c r="J108" s="16" t="s">
        <v>28</v>
      </c>
      <c r="K108" s="16" t="s">
        <v>28</v>
      </c>
      <c r="L108" s="16" t="s">
        <v>848</v>
      </c>
      <c r="M108" s="16" t="s">
        <v>321</v>
      </c>
      <c r="N108" s="16" t="s">
        <v>849</v>
      </c>
      <c r="O108" s="16" t="str">
        <f t="shared" si="10"/>
        <v>Благовещенск, пер. Колхозный, д. 6, кв. 23</v>
      </c>
      <c r="P108" s="16"/>
      <c r="Q108" s="16"/>
      <c r="R108" s="16" t="s">
        <v>68</v>
      </c>
      <c r="S108" s="45" t="str">
        <f t="shared" si="11"/>
        <v>-     пенсионер</v>
      </c>
      <c r="T108" s="16" t="s">
        <v>69</v>
      </c>
      <c r="U108" s="19"/>
      <c r="V108" s="19">
        <v>45865</v>
      </c>
      <c r="W108" s="16" t="s">
        <v>34</v>
      </c>
      <c r="X108" s="19">
        <v>45877</v>
      </c>
      <c r="Y108" s="19">
        <v>45877</v>
      </c>
      <c r="Z108" s="46" t="str">
        <f t="shared" si="12"/>
        <v>ГАУЗ АО БГКБ</v>
      </c>
      <c r="AA108" s="16" t="s">
        <v>24</v>
      </c>
      <c r="AB108" s="16" t="s">
        <v>36</v>
      </c>
      <c r="AC108" s="16"/>
      <c r="AD108" s="19">
        <v>45877</v>
      </c>
      <c r="AE108" s="16" t="s">
        <v>34</v>
      </c>
      <c r="AF108" s="19">
        <v>45908</v>
      </c>
      <c r="AG108" s="23"/>
      <c r="AH108" s="19"/>
      <c r="AI108" s="16"/>
      <c r="AJ108" s="20"/>
      <c r="AK108" s="16" t="s">
        <v>850</v>
      </c>
      <c r="AL108" s="27"/>
      <c r="AM108" s="26"/>
    </row>
    <row r="109" spans="1:39" s="21" customFormat="1" ht="15" customHeight="1" x14ac:dyDescent="0.25">
      <c r="A109" s="16" t="s">
        <v>851</v>
      </c>
      <c r="B109" s="17">
        <v>45908.850793946804</v>
      </c>
      <c r="C109" s="16" t="s">
        <v>22</v>
      </c>
      <c r="D109" s="16" t="s">
        <v>38</v>
      </c>
      <c r="E109" s="45" t="s">
        <v>24</v>
      </c>
      <c r="F109" s="18" t="s">
        <v>852</v>
      </c>
      <c r="G109" s="19">
        <v>19820</v>
      </c>
      <c r="H109" s="45" t="s">
        <v>398</v>
      </c>
      <c r="I109" s="16" t="s">
        <v>27</v>
      </c>
      <c r="J109" s="16" t="s">
        <v>28</v>
      </c>
      <c r="K109" s="16" t="s">
        <v>28</v>
      </c>
      <c r="L109" s="16" t="s">
        <v>390</v>
      </c>
      <c r="M109" s="16" t="s">
        <v>853</v>
      </c>
      <c r="N109" s="16" t="s">
        <v>854</v>
      </c>
      <c r="O109" s="16" t="str">
        <f t="shared" si="10"/>
        <v>Благовещенск, Зейская, д. 99, кв. 46</v>
      </c>
      <c r="P109" s="16" t="s">
        <v>855</v>
      </c>
      <c r="Q109" s="16" t="s">
        <v>856</v>
      </c>
      <c r="R109" s="16" t="s">
        <v>857</v>
      </c>
      <c r="S109" s="45" t="str">
        <f t="shared" si="11"/>
        <v>АПК Амурский педагогический колледж №4 (Красноармейская 139), преподаватель, ГПОАУ СПО АО Амурский педагогический колледж</v>
      </c>
      <c r="T109" s="16" t="s">
        <v>858</v>
      </c>
      <c r="U109" s="19"/>
      <c r="V109" s="19">
        <v>45862</v>
      </c>
      <c r="W109" s="16" t="s">
        <v>34</v>
      </c>
      <c r="X109" s="19">
        <v>45876</v>
      </c>
      <c r="Y109" s="19">
        <v>45876</v>
      </c>
      <c r="Z109" s="46" t="str">
        <f t="shared" si="12"/>
        <v>ГАУЗ АО БГКБ</v>
      </c>
      <c r="AA109" s="16" t="s">
        <v>24</v>
      </c>
      <c r="AB109" s="16" t="s">
        <v>36</v>
      </c>
      <c r="AC109" s="16"/>
      <c r="AD109" s="19">
        <v>45876</v>
      </c>
      <c r="AE109" s="16" t="s">
        <v>34</v>
      </c>
      <c r="AF109" s="19">
        <v>45908</v>
      </c>
      <c r="AG109" s="23"/>
      <c r="AH109" s="19"/>
      <c r="AI109" s="16"/>
      <c r="AJ109" s="20"/>
      <c r="AK109" s="16" t="s">
        <v>859</v>
      </c>
      <c r="AL109" s="27"/>
      <c r="AM109" s="26"/>
    </row>
    <row r="110" spans="1:39" s="21" customFormat="1" ht="15" customHeight="1" x14ac:dyDescent="0.25">
      <c r="A110" s="16" t="s">
        <v>860</v>
      </c>
      <c r="B110" s="17">
        <v>45908.843863807902</v>
      </c>
      <c r="C110" s="16" t="s">
        <v>22</v>
      </c>
      <c r="D110" s="16" t="s">
        <v>38</v>
      </c>
      <c r="E110" s="45" t="s">
        <v>24</v>
      </c>
      <c r="F110" s="18" t="s">
        <v>861</v>
      </c>
      <c r="G110" s="19">
        <v>18018</v>
      </c>
      <c r="H110" s="45" t="s">
        <v>250</v>
      </c>
      <c r="I110" s="16" t="s">
        <v>27</v>
      </c>
      <c r="J110" s="16" t="s">
        <v>137</v>
      </c>
      <c r="K110" s="16" t="s">
        <v>862</v>
      </c>
      <c r="L110" s="16" t="s">
        <v>863</v>
      </c>
      <c r="M110" s="16" t="s">
        <v>244</v>
      </c>
      <c r="N110" s="16" t="s">
        <v>121</v>
      </c>
      <c r="O110" s="16" t="str">
        <f t="shared" si="10"/>
        <v>Грибское, Ожидания, д. 16, кв. 1</v>
      </c>
      <c r="P110" s="16"/>
      <c r="Q110" s="16"/>
      <c r="R110" s="16" t="s">
        <v>864</v>
      </c>
      <c r="S110" s="45" t="str">
        <f t="shared" si="11"/>
        <v>-  пенсионер</v>
      </c>
      <c r="T110" s="16" t="s">
        <v>69</v>
      </c>
      <c r="U110" s="19"/>
      <c r="V110" s="19">
        <v>45868</v>
      </c>
      <c r="W110" s="16" t="s">
        <v>34</v>
      </c>
      <c r="X110" s="19">
        <v>45871</v>
      </c>
      <c r="Y110" s="19">
        <v>45902</v>
      </c>
      <c r="Z110" s="46" t="str">
        <f t="shared" si="12"/>
        <v>ГАУЗ АО БГКБ</v>
      </c>
      <c r="AA110" s="16" t="s">
        <v>24</v>
      </c>
      <c r="AB110" s="16" t="s">
        <v>36</v>
      </c>
      <c r="AC110" s="16"/>
      <c r="AD110" s="19">
        <v>45871</v>
      </c>
      <c r="AE110" s="16" t="s">
        <v>710</v>
      </c>
      <c r="AF110" s="19">
        <v>45908</v>
      </c>
      <c r="AG110" s="23"/>
      <c r="AH110" s="19"/>
      <c r="AI110" s="16"/>
      <c r="AJ110" s="20"/>
      <c r="AK110" s="16" t="s">
        <v>865</v>
      </c>
      <c r="AL110" s="27"/>
      <c r="AM110" s="26"/>
    </row>
    <row r="111" spans="1:39" s="21" customFormat="1" ht="15" customHeight="1" x14ac:dyDescent="0.25">
      <c r="A111" s="16" t="s">
        <v>866</v>
      </c>
      <c r="B111" s="17">
        <v>45908.809174502298</v>
      </c>
      <c r="C111" s="16" t="s">
        <v>22</v>
      </c>
      <c r="D111" s="16" t="s">
        <v>38</v>
      </c>
      <c r="E111" s="45" t="s">
        <v>24</v>
      </c>
      <c r="F111" s="18" t="s">
        <v>867</v>
      </c>
      <c r="G111" s="19">
        <v>38464</v>
      </c>
      <c r="H111" s="45" t="s">
        <v>236</v>
      </c>
      <c r="I111" s="16" t="s">
        <v>27</v>
      </c>
      <c r="J111" s="16" t="s">
        <v>28</v>
      </c>
      <c r="K111" s="16" t="s">
        <v>28</v>
      </c>
      <c r="L111" s="16" t="s">
        <v>237</v>
      </c>
      <c r="M111" s="16" t="s">
        <v>107</v>
      </c>
      <c r="N111" s="16" t="s">
        <v>495</v>
      </c>
      <c r="O111" s="16" t="str">
        <f t="shared" si="10"/>
        <v>Благовещенск, Институтская, д. 26, кв. 32</v>
      </c>
      <c r="P111" s="16" t="s">
        <v>868</v>
      </c>
      <c r="Q111" s="16" t="s">
        <v>869</v>
      </c>
      <c r="R111" s="16"/>
      <c r="S111" s="45" t="str">
        <f t="shared" si="11"/>
        <v xml:space="preserve">ФЕДЕРАЛЬНОЕ ГОСУДАРСТВЕННОЕ БЮДЖЕТНОЕ ОБРАЗОВАТЕЛЬНОЕ УЧРЕЖДЕНИЕ ВЫСШЕГО ОБРАЗОВАНИЯ "АМУРСКИЙ ГОСУДАРСТВЕННЫЙ УНИВЕРСИТЕТ", международные отношения, </v>
      </c>
      <c r="T111" s="16" t="s">
        <v>359</v>
      </c>
      <c r="U111" s="19">
        <v>45904</v>
      </c>
      <c r="V111" s="19">
        <v>45905</v>
      </c>
      <c r="W111" s="16" t="s">
        <v>34</v>
      </c>
      <c r="X111" s="19">
        <v>45908</v>
      </c>
      <c r="Y111" s="19">
        <v>45908</v>
      </c>
      <c r="Z111" s="46" t="str">
        <f t="shared" si="12"/>
        <v>ГАУЗ АО БГКБ</v>
      </c>
      <c r="AA111" s="16" t="s">
        <v>24</v>
      </c>
      <c r="AB111" s="16" t="s">
        <v>36</v>
      </c>
      <c r="AC111" s="16"/>
      <c r="AD111" s="19">
        <v>45908</v>
      </c>
      <c r="AE111" s="16"/>
      <c r="AF111" s="19"/>
      <c r="AG111" s="23"/>
      <c r="AH111" s="19"/>
      <c r="AI111" s="16"/>
      <c r="AJ111" s="20"/>
      <c r="AK111" s="16" t="s">
        <v>870</v>
      </c>
      <c r="AL111" s="27"/>
      <c r="AM111" s="26"/>
    </row>
    <row r="112" spans="1:39" s="21" customFormat="1" ht="15" customHeight="1" x14ac:dyDescent="0.25">
      <c r="A112" s="16" t="s">
        <v>871</v>
      </c>
      <c r="B112" s="17">
        <v>45908.807187349499</v>
      </c>
      <c r="C112" s="16" t="s">
        <v>22</v>
      </c>
      <c r="D112" s="16" t="s">
        <v>38</v>
      </c>
      <c r="E112" s="45" t="s">
        <v>24</v>
      </c>
      <c r="F112" s="18" t="s">
        <v>872</v>
      </c>
      <c r="G112" s="19">
        <v>31599</v>
      </c>
      <c r="H112" s="45" t="s">
        <v>645</v>
      </c>
      <c r="I112" s="16" t="s">
        <v>27</v>
      </c>
      <c r="J112" s="16" t="s">
        <v>28</v>
      </c>
      <c r="K112" s="16" t="s">
        <v>28</v>
      </c>
      <c r="L112" s="16" t="s">
        <v>873</v>
      </c>
      <c r="M112" s="16" t="s">
        <v>874</v>
      </c>
      <c r="N112" s="16" t="s">
        <v>120</v>
      </c>
      <c r="O112" s="16" t="str">
        <f t="shared" si="10"/>
        <v>Благовещенск, Партизанская, д. 49, кв. 12</v>
      </c>
      <c r="P112" s="16"/>
      <c r="Q112" s="16"/>
      <c r="R112" s="16" t="s">
        <v>875</v>
      </c>
      <c r="S112" s="45" t="str">
        <f t="shared" si="11"/>
        <v>работает (грузчик, магазин Аутлет).</v>
      </c>
      <c r="T112" s="16" t="s">
        <v>33</v>
      </c>
      <c r="U112" s="19"/>
      <c r="V112" s="19">
        <v>45905</v>
      </c>
      <c r="W112" s="16" t="s">
        <v>34</v>
      </c>
      <c r="X112" s="19">
        <v>45908</v>
      </c>
      <c r="Y112" s="19">
        <v>45908</v>
      </c>
      <c r="Z112" s="46" t="str">
        <f t="shared" si="12"/>
        <v>ГАУЗ АО БГКБ</v>
      </c>
      <c r="AA112" s="16" t="s">
        <v>24</v>
      </c>
      <c r="AB112" s="16" t="s">
        <v>36</v>
      </c>
      <c r="AC112" s="16"/>
      <c r="AD112" s="19">
        <v>45908</v>
      </c>
      <c r="AE112" s="16"/>
      <c r="AF112" s="19"/>
      <c r="AG112" s="23"/>
      <c r="AH112" s="19"/>
      <c r="AI112" s="16"/>
      <c r="AJ112" s="20"/>
      <c r="AK112" s="16" t="s">
        <v>876</v>
      </c>
      <c r="AL112" s="27"/>
      <c r="AM112" s="26"/>
    </row>
    <row r="113" spans="1:39" s="21" customFormat="1" ht="15" customHeight="1" x14ac:dyDescent="0.25">
      <c r="A113" s="16" t="s">
        <v>877</v>
      </c>
      <c r="B113" s="17">
        <v>45908.763151539402</v>
      </c>
      <c r="C113" s="16" t="s">
        <v>878</v>
      </c>
      <c r="D113" s="16" t="s">
        <v>38</v>
      </c>
      <c r="E113" s="45" t="s">
        <v>663</v>
      </c>
      <c r="F113" s="18" t="s">
        <v>879</v>
      </c>
      <c r="G113" s="19">
        <v>36935</v>
      </c>
      <c r="H113" s="45" t="s">
        <v>880</v>
      </c>
      <c r="I113" s="16" t="s">
        <v>27</v>
      </c>
      <c r="J113" s="45" t="s">
        <v>28</v>
      </c>
      <c r="K113" s="16" t="s">
        <v>28</v>
      </c>
      <c r="L113" s="16" t="s">
        <v>881</v>
      </c>
      <c r="M113" s="16" t="s">
        <v>459</v>
      </c>
      <c r="N113" s="16" t="s">
        <v>504</v>
      </c>
      <c r="O113" s="16" t="str">
        <f t="shared" si="10"/>
        <v>Благовещенск, Пушкина, д. 8, кв. 7</v>
      </c>
      <c r="P113" s="16"/>
      <c r="Q113" s="16"/>
      <c r="R113" s="16" t="s">
        <v>882</v>
      </c>
      <c r="S113" s="45" t="str">
        <f t="shared" si="11"/>
        <v>КЦВ</v>
      </c>
      <c r="T113" s="16" t="s">
        <v>33</v>
      </c>
      <c r="U113" s="19"/>
      <c r="V113" s="19">
        <v>45903</v>
      </c>
      <c r="W113" s="16" t="s">
        <v>42</v>
      </c>
      <c r="X113" s="19">
        <v>45908</v>
      </c>
      <c r="Y113" s="19"/>
      <c r="Z113" s="46" t="str">
        <f t="shared" si="12"/>
        <v xml:space="preserve">На дому </v>
      </c>
      <c r="AA113" s="16"/>
      <c r="AB113" s="16" t="s">
        <v>114</v>
      </c>
      <c r="AC113" s="16"/>
      <c r="AD113" s="19">
        <v>45908</v>
      </c>
      <c r="AE113" s="16"/>
      <c r="AF113" s="19"/>
      <c r="AG113" s="23"/>
      <c r="AH113" s="19"/>
      <c r="AI113" s="16"/>
      <c r="AJ113" s="20"/>
      <c r="AK113" s="16" t="s">
        <v>883</v>
      </c>
      <c r="AL113" s="27"/>
      <c r="AM113" s="26"/>
    </row>
    <row r="114" spans="1:39" s="21" customFormat="1" ht="15" customHeight="1" x14ac:dyDescent="0.25">
      <c r="A114" s="16" t="s">
        <v>884</v>
      </c>
      <c r="B114" s="17">
        <v>45908.7237690162</v>
      </c>
      <c r="C114" s="16" t="s">
        <v>386</v>
      </c>
      <c r="D114" s="16" t="s">
        <v>23</v>
      </c>
      <c r="E114" s="45" t="s">
        <v>387</v>
      </c>
      <c r="F114" s="18" t="s">
        <v>885</v>
      </c>
      <c r="G114" s="19">
        <v>31815</v>
      </c>
      <c r="H114" s="45" t="s">
        <v>511</v>
      </c>
      <c r="I114" s="16" t="s">
        <v>27</v>
      </c>
      <c r="J114" s="45" t="s">
        <v>28</v>
      </c>
      <c r="K114" s="16" t="s">
        <v>28</v>
      </c>
      <c r="L114" s="16" t="s">
        <v>886</v>
      </c>
      <c r="M114" s="16" t="s">
        <v>473</v>
      </c>
      <c r="N114" s="16" t="s">
        <v>316</v>
      </c>
      <c r="O114" s="16" t="str">
        <f t="shared" si="10"/>
        <v>Благовещенск, Студенческая, д. 18, кв. 34</v>
      </c>
      <c r="P114" s="16"/>
      <c r="Q114" s="16"/>
      <c r="R114" s="16" t="s">
        <v>887</v>
      </c>
      <c r="S114" s="45" t="str">
        <f t="shared" si="11"/>
        <v>ИП</v>
      </c>
      <c r="T114" s="16" t="s">
        <v>888</v>
      </c>
      <c r="U114" s="19">
        <v>45894</v>
      </c>
      <c r="V114" s="19">
        <v>45898</v>
      </c>
      <c r="W114" s="16" t="s">
        <v>42</v>
      </c>
      <c r="X114" s="19">
        <v>45908</v>
      </c>
      <c r="Y114" s="19"/>
      <c r="Z114" s="23" t="str">
        <f t="shared" si="12"/>
        <v xml:space="preserve">На дому </v>
      </c>
      <c r="AA114" s="16"/>
      <c r="AB114" s="16" t="s">
        <v>114</v>
      </c>
      <c r="AC114" s="16"/>
      <c r="AD114" s="19">
        <v>45908</v>
      </c>
      <c r="AE114" s="16" t="s">
        <v>42</v>
      </c>
      <c r="AF114" s="19">
        <v>45908</v>
      </c>
      <c r="AG114" s="23"/>
      <c r="AH114" s="19"/>
      <c r="AI114" s="16"/>
      <c r="AJ114" s="20"/>
      <c r="AK114" s="16" t="s">
        <v>889</v>
      </c>
      <c r="AL114" s="27"/>
      <c r="AM114" s="26"/>
    </row>
    <row r="115" spans="1:39" s="21" customFormat="1" ht="15" customHeight="1" x14ac:dyDescent="0.25">
      <c r="A115" s="16" t="s">
        <v>890</v>
      </c>
      <c r="B115" s="17">
        <v>45908.644089618101</v>
      </c>
      <c r="C115" s="16" t="s">
        <v>891</v>
      </c>
      <c r="D115" s="16" t="s">
        <v>46</v>
      </c>
      <c r="E115" s="45" t="s">
        <v>491</v>
      </c>
      <c r="F115" s="18" t="s">
        <v>892</v>
      </c>
      <c r="G115" s="19">
        <v>43792</v>
      </c>
      <c r="H115" s="45" t="s">
        <v>216</v>
      </c>
      <c r="I115" s="16" t="s">
        <v>27</v>
      </c>
      <c r="J115" s="45" t="s">
        <v>493</v>
      </c>
      <c r="K115" s="16" t="s">
        <v>493</v>
      </c>
      <c r="L115" s="16" t="s">
        <v>893</v>
      </c>
      <c r="M115" s="16" t="s">
        <v>402</v>
      </c>
      <c r="N115" s="16" t="s">
        <v>306</v>
      </c>
      <c r="O115" s="16" t="str">
        <f t="shared" si="10"/>
        <v>Шимановск, мкр. 2-й, д. 55, кв. 33</v>
      </c>
      <c r="P115" s="16" t="s">
        <v>894</v>
      </c>
      <c r="Q115" s="16" t="s">
        <v>895</v>
      </c>
      <c r="R115" s="16"/>
      <c r="S115" s="16" t="str">
        <f t="shared" si="11"/>
        <v xml:space="preserve">МУНИЦИПАЛЬНОЕ АВТОНОМНОЕ ДОШКОЛЬНОЕ ОБРАЗОВАТЕЛЬНОЕ УЧРЕЖДЕНИЕ "ДЕТСКИЙ САД № 6 ГОРОДА ШИМАНОВСКА", 2 подготовительная, </v>
      </c>
      <c r="T115" s="16" t="s">
        <v>111</v>
      </c>
      <c r="U115" s="19">
        <v>45905</v>
      </c>
      <c r="V115" s="19">
        <v>45899</v>
      </c>
      <c r="W115" s="16" t="s">
        <v>42</v>
      </c>
      <c r="X115" s="19">
        <v>45908</v>
      </c>
      <c r="Y115" s="19">
        <v>45908</v>
      </c>
      <c r="Z115" s="23" t="str">
        <f t="shared" si="12"/>
        <v>ГБУЗ АО “Шимановская районная больница”</v>
      </c>
      <c r="AA115" s="16" t="s">
        <v>491</v>
      </c>
      <c r="AB115" s="16" t="s">
        <v>36</v>
      </c>
      <c r="AC115" s="16"/>
      <c r="AD115" s="19">
        <v>45908</v>
      </c>
      <c r="AE115" s="16"/>
      <c r="AF115" s="19"/>
      <c r="AG115" s="23"/>
      <c r="AH115" s="19">
        <v>45908</v>
      </c>
      <c r="AI115" s="16" t="s">
        <v>499</v>
      </c>
      <c r="AJ115" s="20"/>
      <c r="AK115" s="16" t="s">
        <v>896</v>
      </c>
      <c r="AL115" s="27"/>
      <c r="AM115" s="26"/>
    </row>
    <row r="116" spans="1:39" s="21" customFormat="1" ht="15" customHeight="1" x14ac:dyDescent="0.25">
      <c r="A116" s="16" t="s">
        <v>897</v>
      </c>
      <c r="B116" s="17">
        <v>45908.650932060198</v>
      </c>
      <c r="C116" s="16" t="s">
        <v>898</v>
      </c>
      <c r="D116" s="16" t="s">
        <v>46</v>
      </c>
      <c r="E116" s="45" t="s">
        <v>615</v>
      </c>
      <c r="F116" s="18" t="s">
        <v>899</v>
      </c>
      <c r="G116" s="19">
        <v>42275</v>
      </c>
      <c r="H116" s="45" t="s">
        <v>900</v>
      </c>
      <c r="I116" s="16" t="s">
        <v>27</v>
      </c>
      <c r="J116" s="45" t="s">
        <v>901</v>
      </c>
      <c r="K116" s="16" t="s">
        <v>902</v>
      </c>
      <c r="L116" s="16" t="s">
        <v>903</v>
      </c>
      <c r="M116" s="16" t="s">
        <v>904</v>
      </c>
      <c r="N116" s="16" t="s">
        <v>520</v>
      </c>
      <c r="O116" s="16" t="str">
        <f t="shared" si="10"/>
        <v>Февральск, Дзержинского, д. 4 А, кв. 5</v>
      </c>
      <c r="P116" s="16" t="s">
        <v>905</v>
      </c>
      <c r="Q116" s="16" t="s">
        <v>906</v>
      </c>
      <c r="R116" s="16"/>
      <c r="S116" s="16" t="str">
        <f t="shared" si="11"/>
        <v xml:space="preserve">МУНИЦИПАЛЬНОЕ БЮДЖЕТНОЕ ОБЩЕОБРАЗОВАТЕЛЬНОЕ УЧРЕЖДЕНИЕ "ФЕВРАЛЬСКАЯ СРЕДНЯЯ ОБЩЕОБРАЗОВАТЕЛЬНАЯ ШКОЛА", 4А, </v>
      </c>
      <c r="T116" s="16" t="s">
        <v>161</v>
      </c>
      <c r="U116" s="19">
        <v>45904</v>
      </c>
      <c r="V116" s="19">
        <v>45905</v>
      </c>
      <c r="W116" s="16" t="s">
        <v>42</v>
      </c>
      <c r="X116" s="19">
        <v>45908</v>
      </c>
      <c r="Y116" s="19">
        <v>45908</v>
      </c>
      <c r="Z116" s="46" t="str">
        <f t="shared" si="12"/>
        <v>ЧУЗ "РЖД-Медицина пгт.Февральск"</v>
      </c>
      <c r="AA116" s="16" t="s">
        <v>615</v>
      </c>
      <c r="AB116" s="16" t="s">
        <v>36</v>
      </c>
      <c r="AC116" s="16"/>
      <c r="AD116" s="19">
        <v>45908</v>
      </c>
      <c r="AE116" s="16"/>
      <c r="AF116" s="19"/>
      <c r="AG116" s="23"/>
      <c r="AH116" s="19"/>
      <c r="AI116" s="16"/>
      <c r="AJ116" s="20"/>
      <c r="AK116" s="16" t="s">
        <v>907</v>
      </c>
      <c r="AL116" s="27"/>
      <c r="AM116" s="26"/>
    </row>
    <row r="117" spans="1:39" s="21" customFormat="1" ht="15" customHeight="1" x14ac:dyDescent="0.25">
      <c r="A117" s="16" t="s">
        <v>908</v>
      </c>
      <c r="B117" s="17">
        <v>45908.6311208681</v>
      </c>
      <c r="C117" s="16" t="s">
        <v>600</v>
      </c>
      <c r="D117" s="16" t="s">
        <v>38</v>
      </c>
      <c r="E117" s="45" t="s">
        <v>193</v>
      </c>
      <c r="F117" s="18" t="s">
        <v>909</v>
      </c>
      <c r="G117" s="19">
        <v>41869</v>
      </c>
      <c r="H117" s="45" t="s">
        <v>910</v>
      </c>
      <c r="I117" s="16" t="s">
        <v>27</v>
      </c>
      <c r="J117" s="45" t="s">
        <v>28</v>
      </c>
      <c r="K117" s="16" t="s">
        <v>28</v>
      </c>
      <c r="L117" s="16" t="s">
        <v>339</v>
      </c>
      <c r="M117" s="16" t="s">
        <v>911</v>
      </c>
      <c r="N117" s="16" t="s">
        <v>97</v>
      </c>
      <c r="O117" s="16" t="str">
        <f t="shared" si="10"/>
        <v>Благовещенск, Строителей, д. 68, кв. 9</v>
      </c>
      <c r="P117" s="16" t="s">
        <v>912</v>
      </c>
      <c r="Q117" s="16" t="s">
        <v>913</v>
      </c>
      <c r="R117" s="16"/>
      <c r="S117" s="16" t="str">
        <f t="shared" si="11"/>
        <v xml:space="preserve">МУНИЦИПАЛЬНОЕ АВТОНОМНОЕ ОБЩЕОБРАЗОВАТЕЛЬНОЕ УЧРЕЖДЕНИЕ "ШКОЛА № 13 ГОРОДА БЛАГОВЕЩЕНСКА", 5Е, </v>
      </c>
      <c r="T117" s="16" t="s">
        <v>161</v>
      </c>
      <c r="U117" s="19">
        <v>45903</v>
      </c>
      <c r="V117" s="19">
        <v>45903</v>
      </c>
      <c r="W117" s="16" t="s">
        <v>42</v>
      </c>
      <c r="X117" s="19">
        <v>45908</v>
      </c>
      <c r="Y117" s="19">
        <v>45908</v>
      </c>
      <c r="Z117" s="46" t="str">
        <f t="shared" si="12"/>
        <v>ГАУЗ АО АОИБ, 3 отделение</v>
      </c>
      <c r="AA117" s="16" t="s">
        <v>200</v>
      </c>
      <c r="AB117" s="16" t="s">
        <v>36</v>
      </c>
      <c r="AC117" s="16"/>
      <c r="AD117" s="19">
        <v>45908</v>
      </c>
      <c r="AE117" s="16" t="s">
        <v>710</v>
      </c>
      <c r="AF117" s="19">
        <v>45910</v>
      </c>
      <c r="AG117" s="23"/>
      <c r="AH117" s="19">
        <v>45908.555555555598</v>
      </c>
      <c r="AI117" s="16" t="s">
        <v>914</v>
      </c>
      <c r="AJ117" s="20"/>
      <c r="AK117" s="16" t="s">
        <v>915</v>
      </c>
      <c r="AL117" s="27"/>
      <c r="AM117" s="26"/>
    </row>
    <row r="118" spans="1:39" s="21" customFormat="1" ht="15" customHeight="1" x14ac:dyDescent="0.25">
      <c r="A118" s="16" t="s">
        <v>916</v>
      </c>
      <c r="B118" s="17">
        <v>45908.618857094902</v>
      </c>
      <c r="C118" s="16" t="s">
        <v>891</v>
      </c>
      <c r="D118" s="16" t="s">
        <v>286</v>
      </c>
      <c r="E118" s="45" t="s">
        <v>491</v>
      </c>
      <c r="F118" s="18" t="s">
        <v>917</v>
      </c>
      <c r="G118" s="19">
        <v>42807</v>
      </c>
      <c r="H118" s="45" t="s">
        <v>918</v>
      </c>
      <c r="I118" s="16" t="s">
        <v>27</v>
      </c>
      <c r="J118" s="45" t="s">
        <v>493</v>
      </c>
      <c r="K118" s="16" t="s">
        <v>493</v>
      </c>
      <c r="L118" s="16" t="s">
        <v>844</v>
      </c>
      <c r="M118" s="16" t="s">
        <v>228</v>
      </c>
      <c r="N118" s="16"/>
      <c r="O118" s="16" t="str">
        <f t="shared" si="10"/>
        <v>Шимановск, Калинина, д. 25</v>
      </c>
      <c r="P118" s="16" t="s">
        <v>919</v>
      </c>
      <c r="Q118" s="16" t="s">
        <v>597</v>
      </c>
      <c r="R118" s="16"/>
      <c r="S118" s="16" t="str">
        <f t="shared" si="11"/>
        <v xml:space="preserve">МУНИЦИПАЛЬНОЕ ОБЩЕОБРАЗОВАТЕЛЬНОЕ АВТОНОМНОЕ УЧРЕЖДЕНИЕ "СРЕДНЯЯ ОБЩЕОБРАЗОВАТЕЛЬНАЯ ШКОЛА № 3 Г.ШИМАНОВСКА", 2А, </v>
      </c>
      <c r="T118" s="16" t="s">
        <v>161</v>
      </c>
      <c r="U118" s="19"/>
      <c r="V118" s="19">
        <v>45901</v>
      </c>
      <c r="W118" s="16" t="s">
        <v>42</v>
      </c>
      <c r="X118" s="19">
        <v>45908</v>
      </c>
      <c r="Y118" s="19">
        <v>45908</v>
      </c>
      <c r="Z118" s="23" t="str">
        <f t="shared" si="12"/>
        <v>ГБУЗ АО “Шимановская районная больница”</v>
      </c>
      <c r="AA118" s="16" t="s">
        <v>491</v>
      </c>
      <c r="AB118" s="16" t="s">
        <v>36</v>
      </c>
      <c r="AC118" s="16"/>
      <c r="AD118" s="19">
        <v>45908</v>
      </c>
      <c r="AE118" s="16"/>
      <c r="AF118" s="19"/>
      <c r="AG118" s="23"/>
      <c r="AH118" s="19">
        <v>45908</v>
      </c>
      <c r="AI118" s="16" t="s">
        <v>499</v>
      </c>
      <c r="AJ118" s="20"/>
      <c r="AK118" s="16" t="s">
        <v>920</v>
      </c>
      <c r="AL118" s="27"/>
      <c r="AM118" s="26"/>
    </row>
    <row r="119" spans="1:39" s="21" customFormat="1" ht="15" customHeight="1" x14ac:dyDescent="0.25">
      <c r="A119" s="16" t="s">
        <v>921</v>
      </c>
      <c r="B119" s="17">
        <v>45908.628414664403</v>
      </c>
      <c r="C119" s="16" t="s">
        <v>395</v>
      </c>
      <c r="D119" s="16" t="s">
        <v>378</v>
      </c>
      <c r="E119" s="45" t="s">
        <v>396</v>
      </c>
      <c r="F119" s="18" t="s">
        <v>922</v>
      </c>
      <c r="G119" s="19">
        <v>36029</v>
      </c>
      <c r="H119" s="16" t="s">
        <v>533</v>
      </c>
      <c r="I119" s="16" t="s">
        <v>27</v>
      </c>
      <c r="J119" s="45" t="s">
        <v>94</v>
      </c>
      <c r="K119" s="16" t="s">
        <v>95</v>
      </c>
      <c r="L119" s="16" t="s">
        <v>96</v>
      </c>
      <c r="M119" s="16" t="s">
        <v>321</v>
      </c>
      <c r="N119" s="16" t="s">
        <v>290</v>
      </c>
      <c r="O119" s="16" t="str">
        <f t="shared" ref="O119:O128" si="13">CONCATENATE(K119,", ",L119,","," д. ",M119,IF(ISBLANK(N119),"",CONCATENATE(", кв. ",N119)))</f>
        <v>Варваровка, Молодежная, д. 6, кв. 82</v>
      </c>
      <c r="P119" s="16"/>
      <c r="Q119" s="16"/>
      <c r="R119" s="16" t="s">
        <v>923</v>
      </c>
      <c r="S119" s="16" t="str">
        <f t="shared" si="11"/>
        <v>ООО Албынский рудник</v>
      </c>
      <c r="T119" s="16" t="s">
        <v>33</v>
      </c>
      <c r="U119" s="19">
        <v>45884</v>
      </c>
      <c r="V119" s="19">
        <v>45905</v>
      </c>
      <c r="W119" s="16" t="s">
        <v>144</v>
      </c>
      <c r="X119" s="19">
        <v>45908</v>
      </c>
      <c r="Y119" s="19">
        <v>45908</v>
      </c>
      <c r="Z119" s="23" t="str">
        <f t="shared" si="12"/>
        <v>ГАУЗ АО “Ивановская районная больница”</v>
      </c>
      <c r="AA119" s="16" t="s">
        <v>396</v>
      </c>
      <c r="AB119" s="16" t="s">
        <v>36</v>
      </c>
      <c r="AC119" s="16"/>
      <c r="AD119" s="19">
        <v>45908</v>
      </c>
      <c r="AE119" s="16"/>
      <c r="AF119" s="19"/>
      <c r="AG119" s="23"/>
      <c r="AH119" s="19"/>
      <c r="AI119" s="16"/>
      <c r="AJ119" s="20"/>
      <c r="AK119" s="16" t="s">
        <v>924</v>
      </c>
      <c r="AL119" s="27"/>
      <c r="AM119" s="26"/>
    </row>
    <row r="120" spans="1:39" s="21" customFormat="1" ht="15" customHeight="1" x14ac:dyDescent="0.25">
      <c r="A120" s="16" t="s">
        <v>925</v>
      </c>
      <c r="B120" s="17">
        <v>45908.610864733797</v>
      </c>
      <c r="C120" s="16" t="s">
        <v>926</v>
      </c>
      <c r="D120" s="16" t="s">
        <v>90</v>
      </c>
      <c r="E120" s="45" t="s">
        <v>927</v>
      </c>
      <c r="F120" s="18" t="s">
        <v>928</v>
      </c>
      <c r="G120" s="19">
        <v>42037</v>
      </c>
      <c r="H120" s="45" t="s">
        <v>805</v>
      </c>
      <c r="I120" s="16" t="s">
        <v>27</v>
      </c>
      <c r="J120" s="45" t="s">
        <v>427</v>
      </c>
      <c r="K120" s="16" t="s">
        <v>428</v>
      </c>
      <c r="L120" s="16" t="s">
        <v>429</v>
      </c>
      <c r="M120" s="16" t="s">
        <v>929</v>
      </c>
      <c r="N120" s="16"/>
      <c r="O120" s="16" t="str">
        <f t="shared" si="13"/>
        <v>Завитинск, Арбатская, д. 123</v>
      </c>
      <c r="P120" s="16" t="s">
        <v>930</v>
      </c>
      <c r="Q120" s="16" t="s">
        <v>931</v>
      </c>
      <c r="R120" s="16"/>
      <c r="S120" s="16" t="str">
        <f t="shared" ref="S120:S128" si="14">CONCATENATE(P120,IF(ISBLANK(P120),"",IF(AND(ISBLANK(Q120),ISBLANK(R120)),"",", ")),Q120,IF(ISBLANK(Q120),"",", "),R120)</f>
        <v xml:space="preserve">МУНИЦИПАЛЬНОЕ БЮДЖЕТНОЕ ОБЩЕОБРАЗОВАТЕЛЬНОЕ УЧРЕЖДЕНИЕ-СРЕДНЯЯ ОБЩЕОБРАЗОВАТЕЛЬНАЯ ШКОЛА №1 Г.ЗАВИТИНСКА АМУРСКОЙ ОБЛАСТИ, 4Б, </v>
      </c>
      <c r="T120" s="16" t="s">
        <v>161</v>
      </c>
      <c r="U120" s="19">
        <v>45905</v>
      </c>
      <c r="V120" s="19">
        <v>45904</v>
      </c>
      <c r="W120" s="16" t="s">
        <v>42</v>
      </c>
      <c r="X120" s="19">
        <v>45908</v>
      </c>
      <c r="Y120" s="19">
        <v>45908</v>
      </c>
      <c r="Z120" s="46" t="str">
        <f t="shared" ref="Z120:Z128" si="15">IF(ISBLANK(AA120),CONCATENATE(AB120," ",AC120),AA120)</f>
        <v>ГБУЗ АО “Завитинская районная больница”</v>
      </c>
      <c r="AA120" s="16" t="s">
        <v>927</v>
      </c>
      <c r="AB120" s="16" t="s">
        <v>36</v>
      </c>
      <c r="AC120" s="16"/>
      <c r="AD120" s="19">
        <v>45908</v>
      </c>
      <c r="AE120" s="16" t="s">
        <v>713</v>
      </c>
      <c r="AF120" s="19">
        <v>45912</v>
      </c>
      <c r="AG120" s="23"/>
      <c r="AH120" s="19"/>
      <c r="AI120" s="16"/>
      <c r="AJ120" s="20"/>
      <c r="AK120" s="16" t="s">
        <v>932</v>
      </c>
      <c r="AL120" s="27"/>
      <c r="AM120" s="26"/>
    </row>
    <row r="121" spans="1:39" s="21" customFormat="1" ht="15" customHeight="1" x14ac:dyDescent="0.25">
      <c r="A121" s="16" t="s">
        <v>933</v>
      </c>
      <c r="B121" s="17">
        <v>45908.600191979203</v>
      </c>
      <c r="C121" s="16" t="s">
        <v>934</v>
      </c>
      <c r="D121" s="16" t="s">
        <v>453</v>
      </c>
      <c r="E121" s="45" t="s">
        <v>214</v>
      </c>
      <c r="F121" s="18" t="s">
        <v>935</v>
      </c>
      <c r="G121" s="19">
        <v>27273</v>
      </c>
      <c r="H121" s="45" t="s">
        <v>782</v>
      </c>
      <c r="I121" s="16" t="s">
        <v>27</v>
      </c>
      <c r="J121" s="45" t="s">
        <v>217</v>
      </c>
      <c r="K121" s="16" t="s">
        <v>217</v>
      </c>
      <c r="L121" s="16" t="s">
        <v>271</v>
      </c>
      <c r="M121" s="16" t="s">
        <v>535</v>
      </c>
      <c r="N121" s="16" t="s">
        <v>640</v>
      </c>
      <c r="O121" s="16" t="str">
        <f t="shared" si="13"/>
        <v>Белогорск, Ленина, д. 41, кв. 64</v>
      </c>
      <c r="P121" s="16"/>
      <c r="Q121" s="16"/>
      <c r="R121" s="16" t="s">
        <v>189</v>
      </c>
      <c r="S121" s="45" t="str">
        <f t="shared" si="14"/>
        <v>-      не работает</v>
      </c>
      <c r="T121" s="16" t="s">
        <v>123</v>
      </c>
      <c r="U121" s="19"/>
      <c r="V121" s="19">
        <v>45902</v>
      </c>
      <c r="W121" s="16" t="s">
        <v>283</v>
      </c>
      <c r="X121" s="19">
        <v>45908</v>
      </c>
      <c r="Y121" s="19">
        <v>45906</v>
      </c>
      <c r="Z121" s="23" t="str">
        <f t="shared" si="15"/>
        <v>ГАУЗ АО «Белогорская межрайонная больница»</v>
      </c>
      <c r="AA121" s="16" t="s">
        <v>214</v>
      </c>
      <c r="AB121" s="16" t="s">
        <v>36</v>
      </c>
      <c r="AC121" s="16"/>
      <c r="AD121" s="19">
        <v>45906</v>
      </c>
      <c r="AE121" s="16" t="s">
        <v>713</v>
      </c>
      <c r="AF121" s="19">
        <v>45910</v>
      </c>
      <c r="AG121" s="23"/>
      <c r="AH121" s="19"/>
      <c r="AI121" s="16"/>
      <c r="AJ121" s="20"/>
      <c r="AK121" s="16" t="s">
        <v>936</v>
      </c>
      <c r="AL121" s="27"/>
      <c r="AM121" s="26"/>
    </row>
    <row r="122" spans="1:39" s="21" customFormat="1" ht="15" customHeight="1" x14ac:dyDescent="0.25">
      <c r="A122" s="16" t="s">
        <v>937</v>
      </c>
      <c r="B122" s="17">
        <v>45908.590084837997</v>
      </c>
      <c r="C122" s="16" t="s">
        <v>938</v>
      </c>
      <c r="D122" s="16" t="s">
        <v>310</v>
      </c>
      <c r="E122" s="45" t="s">
        <v>939</v>
      </c>
      <c r="F122" s="18" t="s">
        <v>940</v>
      </c>
      <c r="G122" s="19">
        <v>32640</v>
      </c>
      <c r="H122" s="45" t="s">
        <v>426</v>
      </c>
      <c r="I122" s="16" t="s">
        <v>27</v>
      </c>
      <c r="J122" s="45" t="s">
        <v>941</v>
      </c>
      <c r="K122" s="16" t="s">
        <v>942</v>
      </c>
      <c r="L122" s="16" t="s">
        <v>705</v>
      </c>
      <c r="M122" s="16" t="s">
        <v>76</v>
      </c>
      <c r="N122" s="16"/>
      <c r="O122" s="16" t="str">
        <f t="shared" si="13"/>
        <v>Магдагачи, Нагорная, д. 42</v>
      </c>
      <c r="P122" s="16"/>
      <c r="Q122" s="16"/>
      <c r="R122" s="16" t="s">
        <v>943</v>
      </c>
      <c r="S122" s="16" t="str">
        <f t="shared" si="14"/>
        <v>ТЧ-9, машинист</v>
      </c>
      <c r="T122" s="16" t="s">
        <v>506</v>
      </c>
      <c r="U122" s="19">
        <v>45906</v>
      </c>
      <c r="V122" s="19">
        <v>45906</v>
      </c>
      <c r="W122" s="16" t="s">
        <v>42</v>
      </c>
      <c r="X122" s="19">
        <v>45908</v>
      </c>
      <c r="Y122" s="19">
        <v>45908</v>
      </c>
      <c r="Z122" s="23" t="str">
        <f t="shared" si="15"/>
        <v>ГБУЗ АО “Магдагачинская районная больница”</v>
      </c>
      <c r="AA122" s="16" t="s">
        <v>944</v>
      </c>
      <c r="AB122" s="16" t="s">
        <v>36</v>
      </c>
      <c r="AC122" s="16"/>
      <c r="AD122" s="19">
        <v>45908</v>
      </c>
      <c r="AE122" s="16"/>
      <c r="AF122" s="19"/>
      <c r="AG122" s="23"/>
      <c r="AH122" s="19"/>
      <c r="AI122" s="16"/>
      <c r="AJ122" s="20"/>
      <c r="AK122" s="16" t="s">
        <v>945</v>
      </c>
      <c r="AL122" s="27"/>
      <c r="AM122" s="26"/>
    </row>
    <row r="123" spans="1:39" s="21" customFormat="1" ht="15" customHeight="1" x14ac:dyDescent="0.25">
      <c r="A123" s="16" t="s">
        <v>946</v>
      </c>
      <c r="B123" s="17">
        <v>45908.586433449098</v>
      </c>
      <c r="C123" s="16" t="s">
        <v>938</v>
      </c>
      <c r="D123" s="16" t="s">
        <v>310</v>
      </c>
      <c r="E123" s="45" t="s">
        <v>939</v>
      </c>
      <c r="F123" s="18" t="s">
        <v>947</v>
      </c>
      <c r="G123" s="19">
        <v>30622</v>
      </c>
      <c r="H123" s="45" t="s">
        <v>327</v>
      </c>
      <c r="I123" s="16" t="s">
        <v>27</v>
      </c>
      <c r="J123" s="45" t="s">
        <v>941</v>
      </c>
      <c r="K123" s="16" t="s">
        <v>942</v>
      </c>
      <c r="L123" s="16" t="s">
        <v>271</v>
      </c>
      <c r="M123" s="16" t="s">
        <v>948</v>
      </c>
      <c r="N123" s="16"/>
      <c r="O123" s="16" t="str">
        <f t="shared" si="13"/>
        <v>Магдагачи, Ленина, д. 11</v>
      </c>
      <c r="P123" s="16"/>
      <c r="Q123" s="16"/>
      <c r="R123" s="16" t="s">
        <v>943</v>
      </c>
      <c r="S123" s="16" t="str">
        <f t="shared" si="14"/>
        <v>ТЧ-9, машинист</v>
      </c>
      <c r="T123" s="16" t="s">
        <v>506</v>
      </c>
      <c r="U123" s="19">
        <v>45904</v>
      </c>
      <c r="V123" s="19">
        <v>45904</v>
      </c>
      <c r="W123" s="16" t="s">
        <v>42</v>
      </c>
      <c r="X123" s="19">
        <v>45908</v>
      </c>
      <c r="Y123" s="19">
        <v>45908</v>
      </c>
      <c r="Z123" s="23" t="str">
        <f t="shared" si="15"/>
        <v>ГБУЗ АО “Магдагачинская районная больница”</v>
      </c>
      <c r="AA123" s="16" t="s">
        <v>944</v>
      </c>
      <c r="AB123" s="16" t="s">
        <v>36</v>
      </c>
      <c r="AC123" s="16"/>
      <c r="AD123" s="19">
        <v>45908</v>
      </c>
      <c r="AE123" s="16"/>
      <c r="AF123" s="19"/>
      <c r="AG123" s="23"/>
      <c r="AH123" s="19"/>
      <c r="AI123" s="16"/>
      <c r="AJ123" s="20"/>
      <c r="AK123" s="16" t="s">
        <v>949</v>
      </c>
      <c r="AL123" s="27"/>
      <c r="AM123" s="26"/>
    </row>
    <row r="124" spans="1:39" s="21" customFormat="1" ht="15" customHeight="1" x14ac:dyDescent="0.25">
      <c r="A124" s="16" t="s">
        <v>950</v>
      </c>
      <c r="B124" s="17">
        <v>45908.537258298602</v>
      </c>
      <c r="C124" s="16" t="s">
        <v>126</v>
      </c>
      <c r="D124" s="16" t="s">
        <v>23</v>
      </c>
      <c r="E124" s="45" t="s">
        <v>39</v>
      </c>
      <c r="F124" s="18" t="s">
        <v>951</v>
      </c>
      <c r="G124" s="19">
        <v>42850</v>
      </c>
      <c r="H124" s="45" t="s">
        <v>918</v>
      </c>
      <c r="I124" s="16" t="s">
        <v>27</v>
      </c>
      <c r="J124" s="45" t="s">
        <v>28</v>
      </c>
      <c r="K124" s="16" t="s">
        <v>28</v>
      </c>
      <c r="L124" s="16" t="s">
        <v>952</v>
      </c>
      <c r="M124" s="16" t="s">
        <v>953</v>
      </c>
      <c r="N124" s="16" t="s">
        <v>188</v>
      </c>
      <c r="O124" s="16" t="str">
        <f t="shared" si="13"/>
        <v>Благовещенск, Забурхановская, д. 93/1, кв. 84</v>
      </c>
      <c r="P124" s="16" t="s">
        <v>954</v>
      </c>
      <c r="Q124" s="16" t="s">
        <v>955</v>
      </c>
      <c r="R124" s="16"/>
      <c r="S124" s="45" t="str">
        <f t="shared" si="14"/>
        <v xml:space="preserve">Гимназия №25 (2корпус) ул. Дьяченко 4, 2Д, </v>
      </c>
      <c r="T124" s="45" t="s">
        <v>161</v>
      </c>
      <c r="U124" s="19">
        <v>45903</v>
      </c>
      <c r="V124" s="19">
        <v>45904</v>
      </c>
      <c r="W124" s="16" t="s">
        <v>42</v>
      </c>
      <c r="X124" s="19">
        <v>45908</v>
      </c>
      <c r="Y124" s="19"/>
      <c r="Z124" s="23" t="str">
        <f t="shared" si="15"/>
        <v xml:space="preserve">На дому </v>
      </c>
      <c r="AA124" s="16"/>
      <c r="AB124" s="16" t="s">
        <v>114</v>
      </c>
      <c r="AC124" s="16"/>
      <c r="AD124" s="19">
        <v>45908</v>
      </c>
      <c r="AE124" s="16"/>
      <c r="AF124" s="19"/>
      <c r="AG124" s="23"/>
      <c r="AH124" s="19">
        <v>45908.5534722222</v>
      </c>
      <c r="AI124" s="16" t="s">
        <v>956</v>
      </c>
      <c r="AJ124" s="20"/>
      <c r="AK124" s="16"/>
      <c r="AL124" s="27"/>
      <c r="AM124" s="26"/>
    </row>
    <row r="125" spans="1:39" s="21" customFormat="1" ht="15" customHeight="1" x14ac:dyDescent="0.25">
      <c r="A125" s="16" t="s">
        <v>957</v>
      </c>
      <c r="B125" s="17">
        <v>45908.532741238399</v>
      </c>
      <c r="C125" s="16" t="s">
        <v>353</v>
      </c>
      <c r="D125" s="16" t="s">
        <v>373</v>
      </c>
      <c r="E125" s="45" t="s">
        <v>268</v>
      </c>
      <c r="F125" s="18" t="s">
        <v>958</v>
      </c>
      <c r="G125" s="19">
        <v>35367</v>
      </c>
      <c r="H125" s="45" t="s">
        <v>540</v>
      </c>
      <c r="I125" s="16" t="s">
        <v>27</v>
      </c>
      <c r="J125" s="45" t="s">
        <v>28</v>
      </c>
      <c r="K125" s="16" t="s">
        <v>28</v>
      </c>
      <c r="L125" s="16" t="s">
        <v>881</v>
      </c>
      <c r="M125" s="16" t="s">
        <v>584</v>
      </c>
      <c r="N125" s="16"/>
      <c r="O125" s="16" t="str">
        <f t="shared" si="13"/>
        <v>Благовещенск, Пушкина, д. 81</v>
      </c>
      <c r="P125" s="16"/>
      <c r="Q125" s="16"/>
      <c r="R125" s="16" t="s">
        <v>444</v>
      </c>
      <c r="S125" s="45" t="str">
        <f t="shared" si="14"/>
        <v>- не работает</v>
      </c>
      <c r="T125" s="16" t="s">
        <v>123</v>
      </c>
      <c r="U125" s="19"/>
      <c r="V125" s="19">
        <v>45908</v>
      </c>
      <c r="W125" s="16" t="s">
        <v>42</v>
      </c>
      <c r="X125" s="19">
        <v>45908</v>
      </c>
      <c r="Y125" s="19">
        <v>45908</v>
      </c>
      <c r="Z125" s="23" t="str">
        <f t="shared" si="15"/>
        <v>ГАУЗ АО БГКБ</v>
      </c>
      <c r="AA125" s="16" t="s">
        <v>24</v>
      </c>
      <c r="AB125" s="16" t="s">
        <v>36</v>
      </c>
      <c r="AC125" s="16"/>
      <c r="AD125" s="19">
        <v>45908</v>
      </c>
      <c r="AE125" s="16"/>
      <c r="AF125" s="19"/>
      <c r="AG125" s="23"/>
      <c r="AH125" s="19"/>
      <c r="AI125" s="16"/>
      <c r="AJ125" s="20"/>
      <c r="AK125" s="16" t="s">
        <v>959</v>
      </c>
      <c r="AL125" s="27"/>
      <c r="AM125" s="26"/>
    </row>
    <row r="126" spans="1:39" s="21" customFormat="1" ht="15" customHeight="1" x14ac:dyDescent="0.25">
      <c r="A126" s="16" t="s">
        <v>960</v>
      </c>
      <c r="B126" s="17">
        <v>45908.5272996528</v>
      </c>
      <c r="C126" s="16" t="s">
        <v>353</v>
      </c>
      <c r="D126" s="16" t="s">
        <v>373</v>
      </c>
      <c r="E126" s="45" t="s">
        <v>268</v>
      </c>
      <c r="F126" s="18" t="s">
        <v>961</v>
      </c>
      <c r="G126" s="19">
        <v>33382</v>
      </c>
      <c r="H126" s="45" t="s">
        <v>171</v>
      </c>
      <c r="I126" s="16" t="s">
        <v>27</v>
      </c>
      <c r="J126" s="45" t="s">
        <v>28</v>
      </c>
      <c r="K126" s="16" t="s">
        <v>28</v>
      </c>
      <c r="L126" s="16" t="s">
        <v>271</v>
      </c>
      <c r="M126" s="16" t="s">
        <v>962</v>
      </c>
      <c r="N126" s="16" t="s">
        <v>438</v>
      </c>
      <c r="O126" s="16" t="str">
        <f t="shared" si="13"/>
        <v>Благовещенск, Ленина, д. 12/2, кв. 91</v>
      </c>
      <c r="P126" s="16"/>
      <c r="Q126" s="16"/>
      <c r="R126" s="16" t="s">
        <v>887</v>
      </c>
      <c r="S126" s="45" t="str">
        <f t="shared" si="14"/>
        <v>ИП</v>
      </c>
      <c r="T126" s="16" t="s">
        <v>123</v>
      </c>
      <c r="U126" s="19"/>
      <c r="V126" s="19">
        <v>45908</v>
      </c>
      <c r="W126" s="16" t="s">
        <v>42</v>
      </c>
      <c r="X126" s="19">
        <v>45908</v>
      </c>
      <c r="Y126" s="19"/>
      <c r="Z126" s="23" t="str">
        <f t="shared" si="15"/>
        <v xml:space="preserve">На дому </v>
      </c>
      <c r="AA126" s="16"/>
      <c r="AB126" s="16" t="s">
        <v>114</v>
      </c>
      <c r="AC126" s="16"/>
      <c r="AD126" s="19">
        <v>45908</v>
      </c>
      <c r="AE126" s="16"/>
      <c r="AF126" s="19"/>
      <c r="AG126" s="23"/>
      <c r="AH126" s="19"/>
      <c r="AI126" s="16"/>
      <c r="AJ126" s="20"/>
      <c r="AK126" s="16" t="s">
        <v>963</v>
      </c>
      <c r="AL126" s="27"/>
      <c r="AM126" s="26"/>
    </row>
    <row r="127" spans="1:39" s="21" customFormat="1" ht="15" customHeight="1" x14ac:dyDescent="0.25">
      <c r="A127" s="16" t="s">
        <v>964</v>
      </c>
      <c r="B127" s="17">
        <v>45908.5213883912</v>
      </c>
      <c r="C127" s="16" t="s">
        <v>353</v>
      </c>
      <c r="D127" s="16" t="s">
        <v>373</v>
      </c>
      <c r="E127" s="45" t="s">
        <v>268</v>
      </c>
      <c r="F127" s="18" t="s">
        <v>965</v>
      </c>
      <c r="G127" s="19">
        <v>38464</v>
      </c>
      <c r="H127" s="45" t="s">
        <v>236</v>
      </c>
      <c r="I127" s="16" t="s">
        <v>27</v>
      </c>
      <c r="J127" s="45" t="s">
        <v>28</v>
      </c>
      <c r="K127" s="16" t="s">
        <v>28</v>
      </c>
      <c r="L127" s="16" t="s">
        <v>237</v>
      </c>
      <c r="M127" s="16" t="s">
        <v>966</v>
      </c>
      <c r="N127" s="16" t="s">
        <v>356</v>
      </c>
      <c r="O127" s="16" t="str">
        <f t="shared" si="13"/>
        <v>Благовещенск, Институтская, д. 26/2, кв. 3</v>
      </c>
      <c r="P127" s="16"/>
      <c r="Q127" s="16"/>
      <c r="R127" s="16" t="s">
        <v>967</v>
      </c>
      <c r="S127" s="45" t="str">
        <f t="shared" si="14"/>
        <v>Речной порт Номинал</v>
      </c>
      <c r="T127" s="16" t="s">
        <v>33</v>
      </c>
      <c r="U127" s="19">
        <v>45908</v>
      </c>
      <c r="V127" s="19">
        <v>45908</v>
      </c>
      <c r="W127" s="16" t="s">
        <v>42</v>
      </c>
      <c r="X127" s="19">
        <v>45908</v>
      </c>
      <c r="Y127" s="19">
        <v>45908</v>
      </c>
      <c r="Z127" s="23" t="str">
        <f t="shared" si="15"/>
        <v>ГАУЗ АО БГКБ</v>
      </c>
      <c r="AA127" s="16" t="s">
        <v>24</v>
      </c>
      <c r="AB127" s="16" t="s">
        <v>36</v>
      </c>
      <c r="AC127" s="16"/>
      <c r="AD127" s="19">
        <v>45908</v>
      </c>
      <c r="AE127" s="16"/>
      <c r="AF127" s="19"/>
      <c r="AG127" s="23"/>
      <c r="AH127" s="19"/>
      <c r="AI127" s="16"/>
      <c r="AJ127" s="20"/>
      <c r="AK127" s="16" t="s">
        <v>968</v>
      </c>
      <c r="AL127" s="27"/>
      <c r="AM127" s="26"/>
    </row>
    <row r="128" spans="1:39" s="21" customFormat="1" ht="15" customHeight="1" x14ac:dyDescent="0.25">
      <c r="A128" s="16" t="s">
        <v>969</v>
      </c>
      <c r="B128" s="17">
        <v>45908.483437303199</v>
      </c>
      <c r="C128" s="16" t="s">
        <v>970</v>
      </c>
      <c r="D128" s="16" t="s">
        <v>23</v>
      </c>
      <c r="E128" s="45" t="s">
        <v>787</v>
      </c>
      <c r="F128" s="18" t="s">
        <v>971</v>
      </c>
      <c r="G128" s="19">
        <v>39974</v>
      </c>
      <c r="H128" s="45" t="s">
        <v>602</v>
      </c>
      <c r="I128" s="16" t="s">
        <v>27</v>
      </c>
      <c r="J128" s="45" t="s">
        <v>28</v>
      </c>
      <c r="K128" s="16" t="s">
        <v>28</v>
      </c>
      <c r="L128" s="16" t="s">
        <v>320</v>
      </c>
      <c r="M128" s="16" t="s">
        <v>972</v>
      </c>
      <c r="N128" s="16" t="s">
        <v>973</v>
      </c>
      <c r="O128" s="16" t="str">
        <f t="shared" si="13"/>
        <v>Благовещенск, Горького, д. 193, кв. 97</v>
      </c>
      <c r="P128" s="16" t="s">
        <v>585</v>
      </c>
      <c r="Q128" s="16" t="s">
        <v>974</v>
      </c>
      <c r="R128" s="16"/>
      <c r="S128" s="16" t="str">
        <f t="shared" si="14"/>
        <v xml:space="preserve">МУНИЦИПАЛЬНОЕ АВТОНОМНОЕ ОБЩЕОБРАЗОВАТЕЛЬНОЕ УЧРЕЖДЕНИЕ "ГИМНАЗИЯ № 1 ГОРОДА БЛАГОВЕЩЕНСКА", 10В, </v>
      </c>
      <c r="T128" s="16" t="s">
        <v>161</v>
      </c>
      <c r="U128" s="19">
        <v>45902</v>
      </c>
      <c r="V128" s="19">
        <v>45902</v>
      </c>
      <c r="W128" s="16" t="s">
        <v>42</v>
      </c>
      <c r="X128" s="19">
        <v>45908</v>
      </c>
      <c r="Y128" s="19"/>
      <c r="Z128" s="46" t="str">
        <f t="shared" si="15"/>
        <v xml:space="preserve">На дому </v>
      </c>
      <c r="AA128" s="16"/>
      <c r="AB128" s="16" t="s">
        <v>114</v>
      </c>
      <c r="AC128" s="16"/>
      <c r="AD128" s="19">
        <v>45908</v>
      </c>
      <c r="AE128" s="16"/>
      <c r="AF128" s="19"/>
      <c r="AG128" s="23"/>
      <c r="AH128" s="19">
        <v>45908.490277777797</v>
      </c>
      <c r="AI128" s="16" t="s">
        <v>588</v>
      </c>
      <c r="AJ128" s="20"/>
      <c r="AK128" s="16" t="s">
        <v>975</v>
      </c>
      <c r="AL128" s="27"/>
      <c r="AM128" s="26"/>
    </row>
  </sheetData>
  <autoFilter ref="A3:AM128"/>
  <mergeCells count="11">
    <mergeCell ref="AH2:AI2"/>
    <mergeCell ref="I2:O2"/>
    <mergeCell ref="P2:U2"/>
    <mergeCell ref="AE2:AF2"/>
    <mergeCell ref="W2:X2"/>
    <mergeCell ref="Y2:Z2"/>
    <mergeCell ref="A1:D1"/>
    <mergeCell ref="E1:J1"/>
    <mergeCell ref="O1:S1"/>
    <mergeCell ref="B2:D2"/>
    <mergeCell ref="G2:H2"/>
  </mergeCells>
  <phoneticPr fontId="6" type="noConversion"/>
  <conditionalFormatting sqref="F1:F1048576">
    <cfRule type="duplicateValues" dxfId="0" priority="1"/>
  </conditionalFormatting>
  <pageMargins left="0.25" right="0.25" top="0.25" bottom="0.25" header="0.3" footer="0.3"/>
  <pageSetup paperSize="9" scale="34" fitToWidth="2" fitToHeight="0" orientation="landscape" r:id="rId1"/>
  <headerFooter>
    <oddFooter>&amp;C&amp;"Calibri,Regular"&amp;K000000Страница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Журнал</vt:lpstr>
      <vt:lpstr>Журнал!Заголовки_для_печати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Манаева Анастасия Павловна</cp:lastModifiedBy>
  <dcterms:created xsi:type="dcterms:W3CDTF">2017-01-31T08:32:55Z</dcterms:created>
  <dcterms:modified xsi:type="dcterms:W3CDTF">2025-09-15T01:23:46Z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