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naeva\Desktop\"/>
    </mc:Choice>
  </mc:AlternateContent>
  <bookViews>
    <workbookView xWindow="0" yWindow="0" windowWidth="28800" windowHeight="11430"/>
  </bookViews>
  <sheets>
    <sheet name="Журнал" sheetId="1" r:id="rId1"/>
  </sheets>
  <definedNames>
    <definedName name="_xlnm._FilterDatabase" localSheetId="0" hidden="1">Журнал!$A$3:$AM$141</definedName>
    <definedName name="sdfff">Журнал!#REF!</definedName>
    <definedName name="_xlnm.Print_Titles" localSheetId="0">Журнал!$2:$4</definedName>
  </definedNames>
  <calcPr calcId="162913" fullPrecision="0" calcOnSave="0" concurrentCalc="0"/>
  <extLst>
    <ext xmlns:x15="http://schemas.microsoft.com/office/spreadsheetml/2010/11/main" uri="{140A7094-0E35-4892-8432-C4D2E57EDEB5}">
      <x15:workbookPr chartTrackingRefBase="1"/>
    </ext>
    <ext uri="{B58B0392-4F1F-4190-BB64-5DF3571DCE5F}">
      <xcalcf:calcFeatures xmlns:xcalcf="http://schemas.microsoft.com/office/spreadsheetml/2018/calcfeatures">
        <xcalcf:feature name="microsoft.com:RD"/>
      </xcalcf:calcFeatures>
    </ext>
    <ext uri="{7523E5D3-25F3-A5E0-1632-64F254C22452}">
      <mx:ArchID xmlns:mx="http://schemas.microsoft.com/office/mac/excel/2008/main" Flags="2"/>
    </ext>
  </extLst>
</workbook>
</file>

<file path=xl/calcChain.xml><?xml version="1.0" encoding="utf-8"?>
<calcChain xmlns="http://schemas.openxmlformats.org/spreadsheetml/2006/main">
  <c r="Z4" i="1" l="1"/>
  <c r="O4" i="1"/>
  <c r="S4" i="1"/>
  <c r="Z68" i="1"/>
  <c r="S68" i="1"/>
  <c r="O68" i="1"/>
  <c r="Z140" i="1"/>
  <c r="S140" i="1"/>
  <c r="O140" i="1"/>
  <c r="Z139" i="1"/>
  <c r="S139" i="1"/>
  <c r="O139" i="1"/>
  <c r="Z138" i="1"/>
  <c r="S138" i="1"/>
  <c r="O138" i="1"/>
  <c r="Z137" i="1"/>
  <c r="S137" i="1"/>
  <c r="O137" i="1"/>
  <c r="Z136" i="1"/>
  <c r="S136" i="1"/>
  <c r="O136" i="1"/>
  <c r="Z135" i="1"/>
  <c r="S135" i="1"/>
  <c r="O135" i="1"/>
  <c r="Z97" i="1"/>
  <c r="S97" i="1"/>
  <c r="O97" i="1"/>
  <c r="AG133" i="1"/>
  <c r="Z133" i="1"/>
  <c r="S133" i="1"/>
  <c r="O133" i="1"/>
  <c r="Z132" i="1"/>
  <c r="S132" i="1"/>
  <c r="O132" i="1"/>
  <c r="Z131" i="1"/>
  <c r="S131" i="1"/>
  <c r="O131" i="1"/>
  <c r="Z130" i="1"/>
  <c r="S130" i="1"/>
  <c r="O130" i="1"/>
  <c r="Z129" i="1"/>
  <c r="S129" i="1"/>
  <c r="O129" i="1"/>
  <c r="Z128" i="1"/>
  <c r="S128" i="1"/>
  <c r="O128" i="1"/>
  <c r="Z49" i="1"/>
  <c r="S49" i="1"/>
  <c r="O49" i="1"/>
  <c r="Z79" i="1"/>
  <c r="S79" i="1"/>
  <c r="O79" i="1"/>
  <c r="Z141" i="1"/>
  <c r="S141" i="1"/>
  <c r="O141" i="1"/>
  <c r="Z54" i="1"/>
  <c r="S54" i="1"/>
  <c r="O54" i="1"/>
  <c r="Z53" i="1"/>
  <c r="S53" i="1"/>
  <c r="O53" i="1"/>
  <c r="Z6" i="1"/>
  <c r="S6" i="1"/>
  <c r="O6" i="1"/>
  <c r="Z80" i="1"/>
  <c r="S80" i="1"/>
  <c r="O80" i="1"/>
  <c r="Z120" i="1"/>
  <c r="S120" i="1"/>
  <c r="O120" i="1"/>
  <c r="Z16" i="1"/>
  <c r="S16" i="1"/>
  <c r="O16" i="1"/>
  <c r="Z118" i="1"/>
  <c r="S118" i="1"/>
  <c r="O118" i="1"/>
  <c r="Z117" i="1"/>
  <c r="S117" i="1"/>
  <c r="O117" i="1"/>
  <c r="Z116" i="1"/>
  <c r="S116" i="1"/>
  <c r="O116" i="1"/>
  <c r="Z96" i="1"/>
  <c r="S96" i="1"/>
  <c r="O96" i="1"/>
  <c r="Z114" i="1"/>
  <c r="S114" i="1"/>
  <c r="O114" i="1"/>
  <c r="Z113" i="1"/>
  <c r="S113" i="1"/>
  <c r="O113" i="1"/>
  <c r="Z112" i="1"/>
  <c r="S112" i="1"/>
  <c r="O112" i="1"/>
  <c r="Z111" i="1"/>
  <c r="S111" i="1"/>
  <c r="O111" i="1"/>
  <c r="Z110" i="1"/>
  <c r="S110" i="1"/>
  <c r="O110" i="1"/>
  <c r="Z109" i="1"/>
  <c r="S109" i="1"/>
  <c r="O109" i="1"/>
  <c r="Z108" i="1"/>
  <c r="S108" i="1"/>
  <c r="O108" i="1"/>
  <c r="Z107" i="1"/>
  <c r="S107" i="1"/>
  <c r="O107" i="1"/>
  <c r="Z106" i="1"/>
  <c r="S106" i="1"/>
  <c r="O106" i="1"/>
  <c r="Z105" i="1"/>
  <c r="S105" i="1"/>
  <c r="O105" i="1"/>
  <c r="Z104" i="1"/>
  <c r="S104" i="1"/>
  <c r="O104" i="1"/>
  <c r="Z103" i="1"/>
  <c r="S103" i="1"/>
  <c r="O103" i="1"/>
  <c r="Z102" i="1"/>
  <c r="S102" i="1"/>
  <c r="O102" i="1"/>
  <c r="Z101" i="1"/>
  <c r="S101" i="1"/>
  <c r="O101" i="1"/>
  <c r="Z134" i="1"/>
  <c r="S134" i="1"/>
  <c r="O134" i="1"/>
  <c r="Z127" i="1"/>
  <c r="S127" i="1"/>
  <c r="O127" i="1"/>
  <c r="Z98" i="1"/>
  <c r="S98" i="1"/>
  <c r="O98" i="1"/>
  <c r="Z84" i="1"/>
  <c r="S84" i="1"/>
  <c r="O84" i="1"/>
  <c r="Z121" i="1"/>
  <c r="S121" i="1"/>
  <c r="O121" i="1"/>
  <c r="Z47" i="1"/>
  <c r="S47" i="1"/>
  <c r="O47" i="1"/>
  <c r="Z94" i="1"/>
  <c r="S94" i="1"/>
  <c r="O94" i="1"/>
  <c r="Z93" i="1"/>
  <c r="S93" i="1"/>
  <c r="O93" i="1"/>
  <c r="Z92" i="1"/>
  <c r="S92" i="1"/>
  <c r="O92" i="1"/>
  <c r="Z91" i="1"/>
  <c r="S91" i="1"/>
  <c r="O91" i="1"/>
  <c r="Z100" i="1"/>
  <c r="S100" i="1"/>
  <c r="O100" i="1"/>
  <c r="Z89" i="1"/>
  <c r="S89" i="1"/>
  <c r="O89" i="1"/>
  <c r="Z115" i="1"/>
  <c r="S115" i="1"/>
  <c r="O115" i="1"/>
  <c r="Z87" i="1"/>
  <c r="S87" i="1"/>
  <c r="O87" i="1"/>
  <c r="Z86" i="1"/>
  <c r="S86" i="1"/>
  <c r="O86" i="1"/>
  <c r="Z85" i="1"/>
  <c r="S85" i="1"/>
  <c r="O85" i="1"/>
  <c r="Z90" i="1"/>
  <c r="S90" i="1"/>
  <c r="O90" i="1"/>
  <c r="Z83" i="1"/>
  <c r="S83" i="1"/>
  <c r="O83" i="1"/>
  <c r="Z82" i="1"/>
  <c r="S82" i="1"/>
  <c r="O82" i="1"/>
  <c r="Z23" i="1"/>
  <c r="S23" i="1"/>
  <c r="O23" i="1"/>
  <c r="Z48" i="1"/>
  <c r="S48" i="1"/>
  <c r="O48" i="1"/>
  <c r="Z125" i="1"/>
  <c r="S125" i="1"/>
  <c r="O125" i="1"/>
  <c r="Z35" i="1"/>
  <c r="S35" i="1"/>
  <c r="O35" i="1"/>
  <c r="Z99" i="1"/>
  <c r="S99" i="1"/>
  <c r="O99" i="1"/>
  <c r="Z76" i="1"/>
  <c r="S76" i="1"/>
  <c r="O76" i="1"/>
  <c r="Z75" i="1"/>
  <c r="S75" i="1"/>
  <c r="O75" i="1"/>
  <c r="Z74" i="1"/>
  <c r="S74" i="1"/>
  <c r="O74" i="1"/>
  <c r="Z73" i="1"/>
  <c r="S73" i="1"/>
  <c r="O73" i="1"/>
  <c r="Z72" i="1"/>
  <c r="S72" i="1"/>
  <c r="O72" i="1"/>
  <c r="Z71" i="1"/>
  <c r="S71" i="1"/>
  <c r="O71" i="1"/>
  <c r="AG70" i="1"/>
  <c r="Z70" i="1"/>
  <c r="S70" i="1"/>
  <c r="O70" i="1"/>
  <c r="Z69" i="1"/>
  <c r="S69" i="1"/>
  <c r="O69" i="1"/>
  <c r="Z51" i="1"/>
  <c r="S51" i="1"/>
  <c r="O51" i="1"/>
  <c r="Z67" i="1"/>
  <c r="S67" i="1"/>
  <c r="O67" i="1"/>
  <c r="Z66" i="1"/>
  <c r="S66" i="1"/>
  <c r="O66" i="1"/>
  <c r="Z65" i="1"/>
  <c r="S65" i="1"/>
  <c r="O65" i="1"/>
  <c r="Z64" i="1"/>
  <c r="S64" i="1"/>
  <c r="O64" i="1"/>
  <c r="Z63" i="1"/>
  <c r="S63" i="1"/>
  <c r="O63" i="1"/>
  <c r="Z62" i="1"/>
  <c r="S62" i="1"/>
  <c r="O62" i="1"/>
  <c r="Z61" i="1"/>
  <c r="S61" i="1"/>
  <c r="O61" i="1"/>
  <c r="Z60" i="1"/>
  <c r="S60" i="1"/>
  <c r="O60" i="1"/>
  <c r="Z59" i="1"/>
  <c r="S59" i="1"/>
  <c r="O59" i="1"/>
  <c r="Z58" i="1"/>
  <c r="S58" i="1"/>
  <c r="O58" i="1"/>
  <c r="AG57" i="1"/>
  <c r="Z57" i="1"/>
  <c r="S57" i="1"/>
  <c r="O57" i="1"/>
  <c r="Z24" i="1"/>
  <c r="S24" i="1"/>
  <c r="O24" i="1"/>
  <c r="Z55" i="1"/>
  <c r="S55" i="1"/>
  <c r="O55" i="1"/>
  <c r="Z126" i="1"/>
  <c r="S126" i="1"/>
  <c r="O126" i="1"/>
  <c r="Z50" i="1"/>
  <c r="S50" i="1"/>
  <c r="O50" i="1"/>
  <c r="Z46" i="1"/>
  <c r="S46" i="1"/>
  <c r="O46" i="1"/>
  <c r="Z122" i="1"/>
  <c r="S122" i="1"/>
  <c r="O122" i="1"/>
  <c r="Z95" i="1"/>
  <c r="S95" i="1"/>
  <c r="O95" i="1"/>
  <c r="Z88" i="1"/>
  <c r="S88" i="1"/>
  <c r="O88" i="1"/>
  <c r="Z77" i="1"/>
  <c r="S77" i="1"/>
  <c r="O77" i="1"/>
  <c r="Z52" i="1"/>
  <c r="S52" i="1"/>
  <c r="O52" i="1"/>
  <c r="Z123" i="1"/>
  <c r="S123" i="1"/>
  <c r="O123" i="1"/>
  <c r="Z78" i="1"/>
  <c r="S78" i="1"/>
  <c r="O78" i="1"/>
  <c r="Z44" i="1"/>
  <c r="S44" i="1"/>
  <c r="O44" i="1"/>
  <c r="Z43" i="1"/>
  <c r="S43" i="1"/>
  <c r="O43" i="1"/>
  <c r="Z42" i="1"/>
  <c r="S42" i="1"/>
  <c r="O42" i="1"/>
  <c r="Z41" i="1"/>
  <c r="S41" i="1"/>
  <c r="O41" i="1"/>
  <c r="Z40" i="1"/>
  <c r="S40" i="1"/>
  <c r="O40" i="1"/>
  <c r="Z39" i="1"/>
  <c r="S39" i="1"/>
  <c r="O39" i="1"/>
  <c r="Z38" i="1"/>
  <c r="S38" i="1"/>
  <c r="O38" i="1"/>
  <c r="Z37" i="1"/>
  <c r="S37" i="1"/>
  <c r="O37" i="1"/>
  <c r="Z36" i="1"/>
  <c r="S36" i="1"/>
  <c r="O36" i="1"/>
  <c r="Z11" i="1"/>
  <c r="S11" i="1"/>
  <c r="O11" i="1"/>
  <c r="Z119" i="1"/>
  <c r="S119" i="1"/>
  <c r="O119" i="1"/>
  <c r="Z33" i="1"/>
  <c r="S33" i="1"/>
  <c r="O33" i="1"/>
  <c r="Z32" i="1"/>
  <c r="S32" i="1"/>
  <c r="O32" i="1"/>
  <c r="Z31" i="1"/>
  <c r="S31" i="1"/>
  <c r="O31" i="1"/>
  <c r="Z30" i="1"/>
  <c r="S30" i="1"/>
  <c r="O30" i="1"/>
  <c r="Z29" i="1"/>
  <c r="S29" i="1"/>
  <c r="O29" i="1"/>
  <c r="Z28" i="1"/>
  <c r="S28" i="1"/>
  <c r="O28" i="1"/>
  <c r="Z27" i="1"/>
  <c r="S27" i="1"/>
  <c r="O27" i="1"/>
  <c r="Z26" i="1"/>
  <c r="S26" i="1"/>
  <c r="O26" i="1"/>
  <c r="Z25" i="1"/>
  <c r="S25" i="1"/>
  <c r="O25" i="1"/>
  <c r="Z14" i="1"/>
  <c r="S14" i="1"/>
  <c r="O14" i="1"/>
  <c r="Z13" i="1"/>
  <c r="S13" i="1"/>
  <c r="O13" i="1"/>
  <c r="Z22" i="1"/>
  <c r="S22" i="1"/>
  <c r="O22" i="1"/>
  <c r="Z21" i="1"/>
  <c r="S21" i="1"/>
  <c r="O21" i="1"/>
  <c r="Z20" i="1"/>
  <c r="S20" i="1"/>
  <c r="O20" i="1"/>
  <c r="Z19" i="1"/>
  <c r="S19" i="1"/>
  <c r="O19" i="1"/>
  <c r="Z18" i="1"/>
  <c r="S18" i="1"/>
  <c r="O18" i="1"/>
  <c r="Z12" i="1"/>
  <c r="S12" i="1"/>
  <c r="O12" i="1"/>
  <c r="Z45" i="1"/>
  <c r="S45" i="1"/>
  <c r="O45" i="1"/>
  <c r="Z17" i="1"/>
  <c r="S17" i="1"/>
  <c r="O17" i="1"/>
  <c r="Z5" i="1"/>
  <c r="S5" i="1"/>
  <c r="O5" i="1"/>
  <c r="Z56" i="1"/>
  <c r="S56" i="1"/>
  <c r="O56" i="1"/>
  <c r="Z81" i="1"/>
  <c r="S81" i="1"/>
  <c r="O81" i="1"/>
  <c r="Z10" i="1"/>
  <c r="S10" i="1"/>
  <c r="O10" i="1"/>
  <c r="Z15" i="1"/>
  <c r="S15" i="1"/>
  <c r="O15" i="1"/>
  <c r="Z9" i="1"/>
  <c r="S9" i="1"/>
  <c r="O9" i="1"/>
  <c r="Z8" i="1"/>
  <c r="S8" i="1"/>
  <c r="O8" i="1"/>
  <c r="Z7" i="1"/>
  <c r="S7" i="1"/>
  <c r="O7" i="1"/>
  <c r="Z124" i="1"/>
  <c r="S124" i="1"/>
  <c r="O124" i="1"/>
  <c r="Z34" i="1"/>
  <c r="S34" i="1"/>
  <c r="O34" i="1"/>
</calcChain>
</file>

<file path=xl/sharedStrings.xml><?xml version="1.0" encoding="utf-8"?>
<sst xmlns="http://schemas.openxmlformats.org/spreadsheetml/2006/main" count="2487" uniqueCount="1042">
  <si>
    <t>№ п/п</t>
  </si>
  <si>
    <t>Дата и часы сообщения (приема) по телефону и дата отсылки (получения) первичного экстренного извещения, кто передал, кто принял</t>
  </si>
  <si>
    <t>Наименование лечебного учреждения, сделавшего сообщение</t>
  </si>
  <si>
    <t>Фамилия, имя, отчество больного</t>
  </si>
  <si>
    <t>Возраст (для детей до 3 лет указать месяц и год рождения)</t>
  </si>
  <si>
    <t>Домашний адрес (город, село, улица, дом №, кв. №)</t>
  </si>
  <si>
    <t>Наименование места работы, учебы, дошкольного детского учреждения, группа, класс, дата последнего посещения</t>
  </si>
  <si>
    <t xml:space="preserve">  Дата заболевания</t>
  </si>
  <si>
    <t>Диагноз и дата его установления</t>
  </si>
  <si>
    <t>Дата, место госпитализации</t>
  </si>
  <si>
    <t>Дата первичного обращения</t>
  </si>
  <si>
    <t>Измененный (уточненный) диагноз и дата его установления</t>
  </si>
  <si>
    <t>Дата эпид. обследования. Фамилия обследовавшего</t>
  </si>
  <si>
    <t>Сообщено о заболеваниях (в СЭС по месту постоянного жительства, в детское учреждение по месту учебы, работы и др.)</t>
  </si>
  <si>
    <t>Примечание</t>
  </si>
  <si>
    <t>Лабораторное обследование 
(дата и  результат)</t>
  </si>
  <si>
    <t>ФБУЗ «Центр гигиены и эпидемиологии в Амурской области» 
ЕАОИ</t>
  </si>
  <si>
    <t>Формуляр «Журнал учета инфекционных и паразитарных заболеваний»</t>
  </si>
  <si>
    <t>Ф 02-25-2018
Редакция 2018 г.</t>
  </si>
  <si>
    <t>Дата эпид. обследования</t>
  </si>
  <si>
    <t>Фамилия</t>
  </si>
  <si>
    <t>Э002825029299</t>
  </si>
  <si>
    <t>Хан-Фу  Оксана Александровна</t>
  </si>
  <si>
    <t>Стецюк Анастасия Александровна</t>
  </si>
  <si>
    <t>ГБУЗ АО “Свободненская межрайонная больница”</t>
  </si>
  <si>
    <t>Хасанов Элёр Бохадир</t>
  </si>
  <si>
    <t>27 лет</t>
  </si>
  <si>
    <t>Амурская обл.</t>
  </si>
  <si>
    <t>Свободненский район</t>
  </si>
  <si>
    <t>Юхта-3</t>
  </si>
  <si>
    <t>тер. ВВПС</t>
  </si>
  <si>
    <t>522</t>
  </si>
  <si>
    <t>107</t>
  </si>
  <si>
    <t>рхи,диспетчер</t>
  </si>
  <si>
    <t>Прочие работники и служащие</t>
  </si>
  <si>
    <t>Пневмония неуточненная</t>
  </si>
  <si>
    <t xml:space="preserve">От гриппа,пневмококка не привит. Жалобы:Т 38,кашель с мокротой,слабость .Мазок ИХА ковид-19 отрицательно от 21.09.2025.Мокрота на кум сдана 21.09.2025 в работе.Мокрота на бак.посев и чувст к а/б сдана 21.09.2025 в работе.ИВЛ не проводилась.Контакт с инфекционными больными отрицает.В период инкубационного периода на работе.В теч.3-х месяцев за пределы региона не выезжал.Ргр ОГК от 21.09.2025.
</t>
  </si>
  <si>
    <t>Госпитализирован</t>
  </si>
  <si>
    <t>Э002825029297</t>
  </si>
  <si>
    <t>Алексеева Наталья Константиновна</t>
  </si>
  <si>
    <t>ГБУЗ АО ССМП г.Благовещенск</t>
  </si>
  <si>
    <t>ЛЕОНОВА Ирина НИКИТОВНА</t>
  </si>
  <si>
    <t>63 года</t>
  </si>
  <si>
    <t>Благовещенск</t>
  </si>
  <si>
    <t>СНТ Парус</t>
  </si>
  <si>
    <t>58</t>
  </si>
  <si>
    <t>-      не работает</t>
  </si>
  <si>
    <t>на повышение температуры до 37.5, кашель , трудно дышать, данные жалобы около трёх дней, самостоятельно лечилась парацетамолом , сегодня решила вызвать смп.хронические заболевания отрицает, не лечится не наблюдается, травм операций не было, контакт с инфекционными больными отрицает, за пределы города не выезжала, от гриппа не привита. доставлена в ГКБ</t>
  </si>
  <si>
    <t>На дому</t>
  </si>
  <si>
    <t>Э002825029294</t>
  </si>
  <si>
    <t>Рязанов Виталий Витальевич</t>
  </si>
  <si>
    <t>ГАУЗ АО БГКБ</t>
  </si>
  <si>
    <t>ШВАГЕРЕВ СЕРГЕЙ БОРИСОВИЧ</t>
  </si>
  <si>
    <t>67 лет</t>
  </si>
  <si>
    <t>Василенко</t>
  </si>
  <si>
    <t>13 1</t>
  </si>
  <si>
    <t>83</t>
  </si>
  <si>
    <t>не работат</t>
  </si>
  <si>
    <t>Другие бактериальные пневмонии</t>
  </si>
  <si>
    <t xml:space="preserve">Достоверный контакт с больными респираторными инфекциями (ОРВИ, грипп КОВИД 19) внебольничными пневмониями по месту жительства  отрицает 
Выезд за пределы региона, страны в течении месяца отрицает. 
От гриппа и пневмококковой инфекции со слов не привита
КТ ОГК от   - выявлена двусторонняя пневмония
Жалобы: Кашель со слизистой мокротой ( серого-зеленого-желтого цвета), одышка при незначительной физической активности, дискомфорт в грудной клетки при кашле, общая слабость. 
ИФА на микоплазму и хламидии выполнен  , ПЦР на ковид  выполнен  , анализ мокроты на бак посев и чувствительность выполнен 
</t>
  </si>
  <si>
    <t>Галанова Инна Владимировна</t>
  </si>
  <si>
    <t>13/1</t>
  </si>
  <si>
    <t>-     не  работает, пенсионер</t>
  </si>
  <si>
    <t>Неработающие пенсионеры</t>
  </si>
  <si>
    <t>Э002825029287</t>
  </si>
  <si>
    <t>Туркенич Дмитрий Георгиевич</t>
  </si>
  <si>
    <t>60 лет</t>
  </si>
  <si>
    <t>Свободный</t>
  </si>
  <si>
    <t>пер. Механический</t>
  </si>
  <si>
    <t>16</t>
  </si>
  <si>
    <t>4</t>
  </si>
  <si>
    <t>-     не работает, инвалид  1, пенсионер</t>
  </si>
  <si>
    <t>ГБУЗ АО АОПБ г.Свободный Психиатрическая больница</t>
  </si>
  <si>
    <t xml:space="preserve">От гриппа,пневмококка не привит. Жалобы:Т 38,кашель с мокротой,слабость .Мазок ИХА ковид-19 отрицательно от 20.09.2025.Мокрота на кум сдана 20.09.2025 в работе.Мокрота на бак.посев и чувст к а/б сдана 20.09.2025 в работе.ИВЛ не проводилась.Контакт с инфекционными больными отрицает.В период инкубационного периода дома.В теч.3-х месяцев за пределы региона не выезжал.Ргр ОГК от 20.09.2025.
</t>
  </si>
  <si>
    <t>Э002825029286</t>
  </si>
  <si>
    <t>Кумар Дилип</t>
  </si>
  <si>
    <t>28 лет</t>
  </si>
  <si>
    <t>581</t>
  </si>
  <si>
    <t>ямата,сварщик</t>
  </si>
  <si>
    <t xml:space="preserve">От гриппа,пневмококка не привит. Жалобы:Т 38,кашель с мокротой,слабость .Мазок ИХА ковид-19 отрицательно от 20.09.2025.Мокрота на кум сдана 20.09.2025 в работе.Мокрота на бак.посев и чувст к а/б сдана 20.09.2025 в работе.ИВЛ не проводилась.Контакт с инфекционными больными отрицает.В период инкубационного периода на работе.В теч.3-х месяцев за пределы региона не выезжала.Ргр ОГК от 20.09.2025.
</t>
  </si>
  <si>
    <t>Э002825029285</t>
  </si>
  <si>
    <t>ШУКУРРУЛАЕВ ЖАМИШИД ДАВРОНБЕК</t>
  </si>
  <si>
    <t>22 года</t>
  </si>
  <si>
    <t>В13</t>
  </si>
  <si>
    <t>322</t>
  </si>
  <si>
    <t>ЭСТАКОНСТРАКШЕН,АРМАТУРЩИК</t>
  </si>
  <si>
    <t>Э002825029284</t>
  </si>
  <si>
    <t>КРАМАРЕНКО Светлана Александровна</t>
  </si>
  <si>
    <t>39 лет</t>
  </si>
  <si>
    <t>Конная</t>
  </si>
  <si>
    <t>33</t>
  </si>
  <si>
    <t>149</t>
  </si>
  <si>
    <t>ГАУЗ АО АОКБ, администратор</t>
  </si>
  <si>
    <t>Работники медицинских организаций</t>
  </si>
  <si>
    <t>на першение в горле, частый влажный кашель с небольшим количеством мокроты, общую слабость, повышение температуры до 38.9°С. Вышеописанные жалобы появились в 19.09.2025 примерно в 19:00, самостоятельно принимала Азитромицин, Доктор МОМ.Хронические заболевания, операции и травмы отрицает. Аллергологический анамнез не отягощён. Гинекологический анамнез: менструальный цикл регулярный, последняя менструация 10.09.2025 умеренные, безболезненные. Эпидемиологический анамнез: за пределы области не выезжала в контакте с инфекционными больными не была, от гриппа привита. отказ от госпитализации. актив в поликлинику 2</t>
  </si>
  <si>
    <t>Э002825029283</t>
  </si>
  <si>
    <t>ВОРОШНИНА Диана Эдуардовна</t>
  </si>
  <si>
    <t>23 года</t>
  </si>
  <si>
    <t>Плодопитомник</t>
  </si>
  <si>
    <t>Широтная</t>
  </si>
  <si>
    <t>7</t>
  </si>
  <si>
    <t>-     не работает, инвалид  1</t>
  </si>
  <si>
    <t>на внутреннюю дрожь в теле,общею слабость,периодический кашель,чувство озноба,одышку смешанного типа в покое.Вышеуказанные жалобы в течении 2ух суток,температуру не измеряла,никуда не обращалась,никакие препараты не принимала,сегодня утром проснулась от озноба и сердцебиения и дрожи в теле стало очень плохо,вышеуказанные жалобы начали нарастать,,мама вызвала смп.На учёте у невролога с 2006 года по поводу ДЦП.Роды протекали тяжело.При рождение по апгар 5 балов.Постоянно никакие препараты не принимает.Последние месячные 2 недели назад в срок без особенностей в течении 4 дней регулярные.Эпидемиологический анамнез от гриппа,пневмонии не привита контакт с инфекционными больными и covid 19 отрицает из региона не выезжала.Доставлен в ГКБ без ухудшения.</t>
  </si>
  <si>
    <t>Э002825029280</t>
  </si>
  <si>
    <t>Трусова Виктория  Сергеевна</t>
  </si>
  <si>
    <t>Бутарин Владимир Яковлевич</t>
  </si>
  <si>
    <t>84 года</t>
  </si>
  <si>
    <t>Зейская</t>
  </si>
  <si>
    <t>209</t>
  </si>
  <si>
    <t>103</t>
  </si>
  <si>
    <t>-     пенсионер</t>
  </si>
  <si>
    <t>Беспокоит температура кашель одышка. Контакт с инфекционными больными отрицает. За пределы РФ не выезжал Отказ от госпитлизации</t>
  </si>
  <si>
    <t>Другое</t>
  </si>
  <si>
    <t>Э002825029277</t>
  </si>
  <si>
    <t>Зайцев Виктор Федорович</t>
  </si>
  <si>
    <t>78 лет</t>
  </si>
  <si>
    <t>Институтская</t>
  </si>
  <si>
    <t>2</t>
  </si>
  <si>
    <t>53</t>
  </si>
  <si>
    <t>Беспокоит кашель, температура до 39. Свое состояние  ни с чем не связывает.За пределы РФ не выезжал. контакт с инфекционными больными отрицает. доставляется в городскую больницу</t>
  </si>
  <si>
    <t>Э002825029276</t>
  </si>
  <si>
    <t>Мовсисян Грач Робертович</t>
  </si>
  <si>
    <t>16 лет</t>
  </si>
  <si>
    <t>Ленина</t>
  </si>
  <si>
    <t>118</t>
  </si>
  <si>
    <t>34</t>
  </si>
  <si>
    <t>- Неорганизованный ребенок</t>
  </si>
  <si>
    <t>Дети от 15 до 17 лет неорганизованные</t>
  </si>
  <si>
    <t>на повышение температуры до 39,редкий сухой кашель,насморк,которые беспокоят 4 дня,обращались в поликлинику 20.09.25,назначен амоксициллин,рентген гр.клетки не делали. ,от гриппа не привит,за пределы области не выезжал,контакт по инфекционным заболеваниям отрицает. от госпитализации отказ</t>
  </si>
  <si>
    <t>Э002825029275</t>
  </si>
  <si>
    <t>Химчук Никита Михайлович</t>
  </si>
  <si>
    <t>5 лет</t>
  </si>
  <si>
    <t>50 лет Октября</t>
  </si>
  <si>
    <t>203/1</t>
  </si>
  <si>
    <t>66</t>
  </si>
  <si>
    <t>Дети от 3 до 6 лет неорганизованные</t>
  </si>
  <si>
    <t>Беспокоит температура до 38.8, кашель. За пределы РФ не выезжал. Контакт с инфекционными больными отрицает. Свое состояние связывает с переохлаждением От госпитализации отказ.</t>
  </si>
  <si>
    <t>Э002825029274</t>
  </si>
  <si>
    <t>Краснобаев Владимир Яковлевич</t>
  </si>
  <si>
    <t>77 лет</t>
  </si>
  <si>
    <t>Красноармейская</t>
  </si>
  <si>
    <t>188/2</t>
  </si>
  <si>
    <t>12</t>
  </si>
  <si>
    <t>Повышение температуры  до 38,в течении недели,сегодня с 13ч нарушение речи. Пациент по своему основному заболеванию лежачий. За пределы РФ не выезжал. Контакт с инфекционными больными отрицает. Доставлен в городскую больницу с Диагнозом ОНМК. Гипостатическая пневмония</t>
  </si>
  <si>
    <t>Э002825029270</t>
  </si>
  <si>
    <t>Овчинникова Наталья Александровна</t>
  </si>
  <si>
    <t>32 года</t>
  </si>
  <si>
    <t>Шимановского</t>
  </si>
  <si>
    <t>46</t>
  </si>
  <si>
    <t>80</t>
  </si>
  <si>
    <t>-не работает</t>
  </si>
  <si>
    <t>Неработающие трудоспособного возраста</t>
  </si>
  <si>
    <t>На подъём температуры тела до 39 градусов, кашель (мокрота не отходит), одышку смешанного типа, ломоту в грудной клетке (диффузно). Вышеуказанные жалобы беспокоят на протяжении 3 дней, никуда не обращалась. Самостоятельно принимала жаропонижающие препараты, температура плохо поддаётся снижению, держится на отметке 37,8. Доставлена городскую больницу</t>
  </si>
  <si>
    <t>Э002825029257</t>
  </si>
  <si>
    <t>Ткаченко Лариса Владимировна</t>
  </si>
  <si>
    <t>Кожененко Наталья Алексеевна</t>
  </si>
  <si>
    <t>ГАУЗ АО «Белогорская межрайонная больница»</t>
  </si>
  <si>
    <t>Минькова Виктория Александровна</t>
  </si>
  <si>
    <t>Белогорск</t>
  </si>
  <si>
    <t>50 лет Комсомола</t>
  </si>
  <si>
    <t>139</t>
  </si>
  <si>
    <t>8</t>
  </si>
  <si>
    <t>ООО "ДВ Невада" магазин Близкий- управляющая</t>
  </si>
  <si>
    <t>Вирусная пневмония неуточненная</t>
  </si>
  <si>
    <t>Жалобы: На повышение температуры тела до 39,2,  кашель, боль в грудной клетке, Усиливающаяся при кашле.
Анамнез заболевания: Заболела 11.09.2025, когда появилась Т тела 37,8. За медицинской помощью не обращалась, самостоятельно принимала ибуклин. Позже присоединился кашель с отхождением небольшого количества мокроты. За помощью обратилась 16.09.2025, выполнено КТ- Двухсторонняя полисегментарная вирусная пневмония. Высокая вероятность Covid-19. Средний объем выявленных изменений (КТ-2). Направлена в инфекционное отделение. Госпитализирована.  В течение последних 14 дней за пределы Амурской области не выезжал, в контакте с инфекционными больными не был. 
Эпид. анамнез: проживает в квартире, благоустроенном доме, в семье 2 человека, все здоровы; вода водопровод. 
КТ- Двухсторонняя полисегментарная вирусная пневмония. Высокая вероятность Covid-19. Средний объем выявленных изменений (КТ-2). 
бак посев в работе
ПЦР Ковид в работе
ПЦР грипп в работе</t>
  </si>
  <si>
    <t>Э002825029256</t>
  </si>
  <si>
    <t>Лазарь Александр Николаевич</t>
  </si>
  <si>
    <t>42 года</t>
  </si>
  <si>
    <t>Белогорский район</t>
  </si>
  <si>
    <t>Возжаевка</t>
  </si>
  <si>
    <t>Амурская</t>
  </si>
  <si>
    <t>37</t>
  </si>
  <si>
    <t>1</t>
  </si>
  <si>
    <t>ООО Ресурс Транс- водитель</t>
  </si>
  <si>
    <t>Жалобы: На повышение температуры тела до 37,6,  кашель частый с вязкой мокротой желтого цвета, боль  и дискомфорт в грудной клетке, усиливающиеся при кашле, слабость. 
Анамнез заболевания: Считает себя больным с 25.08.2025, когда появился кашель. За медицинской помощью не обращался, не лечился. 16.09.2025 отмечает повышение Т тела до 37,6, дискомфорт в грудной клетке, усиление кашля.За помощью обратился 16.09.2025, Выполнено КТ- Двухсторонняя вирусная пневмония. Высокая вероятность пневмонии Covid-19/ минимальный объем выявленных изменений (КТ-1). Назначено лечение: ренгалин, левофлоксацин, ж\понижающее. Без улучшений. Сегодня обратился самостоятельно в инфекционное отделение. В течение последних 14 дней за пределы Амурской области не выезжал, в контакте с инфекционными больными не был. Эпид. анамнез: проживает в квартире, благоустроенном доме, в семье 6 человек, все здоровы; вода водопровод. 
КТ- Двухсторонняя вирусная пневмония. Высокая вероятность пневмонии Covid-19/ минимальный объем выявленных изменений (КТ-1)
Бак посев в работе
ПЦР Ковид в работе
ПЦР грипп в работе</t>
  </si>
  <si>
    <t>Э002825029252</t>
  </si>
  <si>
    <t>Болдырева Анастасия Олеговна</t>
  </si>
  <si>
    <t>Давыдкина Валентина Николаевна</t>
  </si>
  <si>
    <t>ГБУЗ АО “Зейская межрайонная больница им. Б.Е.Смирнова”</t>
  </si>
  <si>
    <t>Оленченко Евгений Алексеевич</t>
  </si>
  <si>
    <t>52 года</t>
  </si>
  <si>
    <t>Зея</t>
  </si>
  <si>
    <t>строительная</t>
  </si>
  <si>
    <t>77</t>
  </si>
  <si>
    <t>ооо"современные технологии" машинист автокрана</t>
  </si>
  <si>
    <t>КТ 20.09.2025 35% двустор.пневмония боль в гр.клетке, кашельТ 39,0 не привит, за пределы города не выезжал, контакт с инф. б-ми отриц.</t>
  </si>
  <si>
    <t>Э002825029240</t>
  </si>
  <si>
    <t>Педос Ирина Александровна</t>
  </si>
  <si>
    <t>ГАУЗ АО ДГКБ, ГАУЗ АО ДГКБ поликлиника №3</t>
  </si>
  <si>
    <t>Айвазян Айваз Артакович</t>
  </si>
  <si>
    <t>4 года</t>
  </si>
  <si>
    <t>улица Амурская</t>
  </si>
  <si>
    <t>120</t>
  </si>
  <si>
    <t>30</t>
  </si>
  <si>
    <t>МУНИЦИПАЛЬНОЕ АВТОНОМНОЕ ДОШКОЛЬНОЕ ОБРАЗОВАТЕЛЬНОЕ УЧРЕЖДЕНИЕ "ДЕТСКИЙ САД № 28 ГОРОДА БЛАГОВЕЩЕНСКА"</t>
  </si>
  <si>
    <t>4 средняя</t>
  </si>
  <si>
    <t>Дети детских садов</t>
  </si>
  <si>
    <t>Евстратьева-Иванова</t>
  </si>
  <si>
    <t>жалобы на кашель влажный, рентген от 19.09.2025 - сегментарная пневмония слева, в контакте с больными пневмонией, ОРВИ не был, за пределы области не выезжал, не привит от гриппа, привит превенаром, направлен на мазки</t>
  </si>
  <si>
    <t>Э002825029237</t>
  </si>
  <si>
    <t>Зимина Светлана Степановна</t>
  </si>
  <si>
    <t>ГАУЗ АО Городская поликлиника №3</t>
  </si>
  <si>
    <t>Якушкин Николай Геннадьевич</t>
  </si>
  <si>
    <t>58 лет</t>
  </si>
  <si>
    <t>Северная</t>
  </si>
  <si>
    <t>38</t>
  </si>
  <si>
    <t>203</t>
  </si>
  <si>
    <t>Модель неба ЧП Вернич А Г  строитель</t>
  </si>
  <si>
    <t xml:space="preserve">1.Контакта с  больными респираторными инфекциями(ОРВИ, ковид, грипп), внебольничными пневмониями  последние 14 дней  не было
2.За преде лы региона, страны в течении месяца не выезжал
3. Против гриппа не привит (а)  , пневмкокковой инфекции не привит(а)
,против ковида не привит(а)
4.ФГЛ   от  20 09 2025 ПРИЗНАКИ ЛЕВОСТОРОННЕЙ ПНЕВМОНИИ  s9 
5.Жалобы на ТЕМ 39, СЛАБОСТЬ, КАШЕЛЬ,сотурация 95 % 
6.СР  СТ  течение заболевания  
7.-ИХА на ковид 19 , гриппА , В, РЭД  отрицательные   от 20 09       2025
 8.ПЦР на ковид взят    20 09            2025 
</t>
  </si>
  <si>
    <t>Э002825029232</t>
  </si>
  <si>
    <t>Андреева Ольга Владимировна</t>
  </si>
  <si>
    <t>БЕРЕСТНЕВ АЛЕКСАНДР ИГОРЕВИЧ</t>
  </si>
  <si>
    <t>36 лет</t>
  </si>
  <si>
    <t>Горького</t>
  </si>
  <si>
    <t>116</t>
  </si>
  <si>
    <t>БОЛЕН С 16.09.ТЕМП. 39,КАШЕЛЬ. ОТ ГРИППА НЕ ПРИВИТ,СВЯЗЫВАЕТ С ПЕРЕОХЛАЖДЕНИЕМ. КОНТАКТ С БОЛЬНЫМИ ОТРИЦАЕТ. ДОСТАВЛЕН В ГКБ</t>
  </si>
  <si>
    <t>Э002825029231</t>
  </si>
  <si>
    <t>АЛИЕВ ГУБАР ИЛГАР ОГЛЫ</t>
  </si>
  <si>
    <t>Калинина</t>
  </si>
  <si>
    <t>41</t>
  </si>
  <si>
    <t>191</t>
  </si>
  <si>
    <t>ЗАБОЛЕЛ 02.08.БОЛЬ В ГРУДНОЙ КЛЕТКЕ,СУХОЙ КАШЕЛЬ, ОДЫШКА,ТЕМП. ДО 39. ЛЕЧИЛСЯ САМОСТОЯТЕЛЬНО АНТИБИОТИКАМИ,СДЕЛАЛ РЕНТГЕН ЛЕГКИХ,ВЫЯВЛЕН ГИДРОТОРАКС СПРАВА,УХУДШЕНИЕ  С 17.09.УСИЛЕНИЕ ОДЫШКИ,ВНОВЬ ПОВЫШЕНИЕ ТЕМП. ДО 39. КОНТАКТ С БОЛЬНЫМ ОРВИ БЫЛ. ОТ ГРИППА НЕ ПРИВИТ. НЕ ВЫЕЗЖАЛ. ДОСТАВЛЕН В ГКБ</t>
  </si>
  <si>
    <t>Э002825029227</t>
  </si>
  <si>
    <t>Рожкова Елена Сергеевна</t>
  </si>
  <si>
    <t>ГАУЗ АО АОИБ, Приемное отделение</t>
  </si>
  <si>
    <t>Похломкова Аделина Романовна</t>
  </si>
  <si>
    <t>1 год 11 месяцев</t>
  </si>
  <si>
    <t>Игнатьевское шоссе</t>
  </si>
  <si>
    <t>12/2</t>
  </si>
  <si>
    <t>Частный детский сад "Продлёнка" (1 корпус) ул. Лазо 42/2</t>
  </si>
  <si>
    <t>ясли</t>
  </si>
  <si>
    <t>Дети детских яслей</t>
  </si>
  <si>
    <t>ГАУЗ АО АОИБ, 3 отделение</t>
  </si>
  <si>
    <t>руководитель</t>
  </si>
  <si>
    <t>Заболел ребенок остро 18.09.25 когда появился продуктивный кашель. 19.09.25 в 01:00 Т тела повысилась до 38,0 С, купировалась после приема нурофена. В 09:00 Т тела вновь повысилась до 38,0 С, дан нурофен, кашель в динамиуке усилился, появилось затрудненное дыхание, ребенок на дому осмотрен педиатром, в детской поликлинике №1 выполнена рентгенография ОГК - сегментарная пневмония слева. Мать с ребенком обратилась в МЦ Здоровый ребенок, педиатром рекомендовано: флемоксин солютаб, баксет, санация носа с р-м Квикс, коделак бронхо, нурофен. Вечером дома кашель усилился, появилась выраженная одышка, вызвана СМП. Бригадой СМП введен р-р преднизолона 30 мг. в/м., ребенок доставлен в п/п ГАУЗ АОИБ. 
1. Достоверный контакт с больными респираторными инфекциями (ОРВИ, грипп, COVID-19), внебольничными пневмониями (по месту жительства, на работе, на учебе и др.) - в семье все здоровы. 
2. Выезд за пределы региона, страны в течение месяца. не выезжали 
3. Сведения о прививках против гриппа и пневмококковой инфекции - Со слов матери ребенок привит согласно нац.календарю. От гриппа, пневмококковой инфекции не привит. Прививочный сертификат в п/п не предоставлен . 
4. Дата рентгенологического исследования 19.09 .2025 г проведена ренгенограмма легких. - сегментарная пневмония слева. 
5. Результаты лабораторных исследований (дата, результат этиологической расшифровки) 
Клинический материал для этиологической расшифровки забран при поступлении, материал в работе.
По получению результатов в СНЭО вносит информацию лечащий врач и закрывает ЭИ выставив окончательный.</t>
  </si>
  <si>
    <t>МЦ "Здоровый ребенок"</t>
  </si>
  <si>
    <t>Э002825029222</t>
  </si>
  <si>
    <t>Сницаренко Наталья Анатольевна</t>
  </si>
  <si>
    <t>Паньшина Наталья Александровна</t>
  </si>
  <si>
    <t>ГАУЗ АО “Тындинская межрайонная больница”</t>
  </si>
  <si>
    <t>Вершинина Наталья Сергеевна</t>
  </si>
  <si>
    <t>26 лет</t>
  </si>
  <si>
    <t>Тындинский район</t>
  </si>
  <si>
    <t>Лопча</t>
  </si>
  <si>
    <t>27 Съезда КПСС</t>
  </si>
  <si>
    <t>23</t>
  </si>
  <si>
    <t>не работает</t>
  </si>
  <si>
    <t>ГАУЗ АО “Тындинская межрайонная больница”, ГАУЗ АО "Тындинская больница" инфекционное отделение</t>
  </si>
  <si>
    <t>КТ ОГК-признаки двусторонней полисегментарной пневмонии
ИХА мазок ковид-отриц
 стационарное лечение</t>
  </si>
  <si>
    <t>Э002825029221</t>
  </si>
  <si>
    <t>Клещер Лариса Александровна</t>
  </si>
  <si>
    <t>76 лет</t>
  </si>
  <si>
    <t>Тында</t>
  </si>
  <si>
    <t>пер. Комарова</t>
  </si>
  <si>
    <t>- пенсионер, не работает</t>
  </si>
  <si>
    <t>КОМПЬЮТЕРНАЯ ТОМОГРАФИЯ ОРГАНОВ ГРУДНОЙ ПОЛОСТИ
Исследование выполнено по программе непрерывного спирального сканирования с шагом 5 мм
Контрастное усиление: не проводилось
Лучевая нагрузка 6.2 мЗв
Просветы трахеи, главных и сегментарных бронхов прослеживаются, не сужены; стенки бронхов не утолщены.
Слева в нижней доле участки матовости до 2,5см; справа единичный участок до 8мм.
Корни легких не расширены.
Пневматизация и васкуляризация легочной паренхимы не изменена.
Средостение не смещено, не расширено. Структуры средостения дифференцированы.
Клетчатка переднего и заднего средостения обычной плотности.
Сердце и крупные сосуды (сосуды верхней апертуры грудной клетки, грудная аорта, легочный ствол, верхняя полая вена) обычно расположены, не расширены.
Содержимого в серозных полостях не выявлено.
Данных за увеличенные внутригрудные лимфоузлы не выявлено.
При реконструкции в костном окне костнодеструктивных изменений в области исследования не выявлено.
ЗАКЛЮЧЕНИЕ: КТ- признаки двухсторонней нижнедолевой полисегментарной пневмонии.
ИХА мазок ковид-отриц
 стационарное лечение</t>
  </si>
  <si>
    <t>Э002825029215</t>
  </si>
  <si>
    <t>ЧАЩИН Сергей Ильич</t>
  </si>
  <si>
    <t>62 года</t>
  </si>
  <si>
    <t>Б. Хмельницкого</t>
  </si>
  <si>
    <t>82</t>
  </si>
  <si>
    <t>На одышку с затруднением вдоха и выдоха, усиливающуюся при физической нагрузке, облегчающуюся в сидячем положении, кашель с выделением небольшого количества светлой мокроты. Со слов больного, болен в течении недели кашель. За пределы РФ не выезжал. Доставлен в городскую больницу</t>
  </si>
  <si>
    <t>Э002825029209</t>
  </si>
  <si>
    <t>Булыгина Аделина Антоновна</t>
  </si>
  <si>
    <t>ГАУЗ АО Городская поликлиника №4</t>
  </si>
  <si>
    <t>Стрельникова Светлана Алексеевна</t>
  </si>
  <si>
    <t>59 лет</t>
  </si>
  <si>
    <t>151</t>
  </si>
  <si>
    <t>Филиал № 1 ВГ 411</t>
  </si>
  <si>
    <t>Рентген ОГК 19.09.25-Протокол:
На рентгенограммах органов грудной клетки в 2-х проекциях: объем легких сохранен. Слева в S5 снижение пневматизации за счет инфильтративного компонента средней интенсивности. Корни легких структурные, расширены. Контуры диафрагмы четкие и ровные. Средостение расположено обычно. Тень сердца не расширена.
Заключение: Заключение: Сегментарная левосторонняя пневмония с локализацией в S5. Заключение рентгенологического исследования не является диагнозом и предназначено для Вашего лечащего врача.</t>
  </si>
  <si>
    <t>Э002825029207</t>
  </si>
  <si>
    <t>ОЙНАРОВ ЧЫМБА ЕВГЕНЬЕВИЧ</t>
  </si>
  <si>
    <t>ГБУЗ АО “Сковородинская центральная районная больница”</t>
  </si>
  <si>
    <t>Зайцев Илья Евгеньевич</t>
  </si>
  <si>
    <t>8 лет</t>
  </si>
  <si>
    <t>Сковородинский район</t>
  </si>
  <si>
    <t>Уруша</t>
  </si>
  <si>
    <t>Чапаева</t>
  </si>
  <si>
    <t>39</t>
  </si>
  <si>
    <t>21</t>
  </si>
  <si>
    <t>МУНИЦИПАЛЬНОЕ БЮДЖЕТНОЕ ОБЩЕОБРАЗОВАТЕЛЬНОЕ УЧРЕЖДЕНИЕ СРЕДНЯЯ ОБЩЕОБРАЗОВАТЕЛЬНАЯ ШКОЛА РАБОЧЕГО ПОСЁЛКА (ПОСЁЛКА ГОРОДСКОГО ТИПА) УРУША</t>
  </si>
  <si>
    <t>3Б класс</t>
  </si>
  <si>
    <t>Учащиеся школ 5-17 лет</t>
  </si>
  <si>
    <t>ТО УРПН</t>
  </si>
  <si>
    <t>Жалобы на повышение температуры тела, кашель, слабость.ИХА тест на ковид, грип А,В от 19.09.2025- отрицательно. привит от гриппа в 2024г. в 2025- отказ. Рентгенологическое исследование ОГК от 18.09.2025- ЛЕВОСТОРОННЯЯ ПНЕВМОНИЯ. Госпитализация в детское отделение с пневмонией средней степени тяжести.
3б-28.09
стационарное лечение</t>
  </si>
  <si>
    <t>Э002825029202</t>
  </si>
  <si>
    <t>Шепеткова Алина Борисовна</t>
  </si>
  <si>
    <t>20 лет</t>
  </si>
  <si>
    <t>14\12</t>
  </si>
  <si>
    <t>60</t>
  </si>
  <si>
    <t>ФЕДЕРАЛЬНОЕ ГОСУДАРСТВЕННОЕ БЮДЖЕТНОЕ ОБРАЗОВАТЕЛЬНОЕ УЧРЕЖДЕНИЕ ВЫСШЕГО ОБРАЗОВАНИЯ "БЛАГОВЕЩЕНСКИЙ ГОСУДАРСТВЕННЫЙ ПЕДАГОГИЧЕСКИЙ УНИВЕРСИТЕТ"</t>
  </si>
  <si>
    <t>324</t>
  </si>
  <si>
    <t>Студенты ВУЗов</t>
  </si>
  <si>
    <t>В контакте с больным Covid- 19 не был. За пределы АО не выезжал.От пневмококковой инфекции не привит. От Covid - 19 не привит. От гриппа не привит. ИХА тест на грипп А,В и Covid-19 в ГАУЗ АО ГП № 3. отрицательный от 15.09.25 г. ИХА на РЭД вирус от отрицательно 19.09.25 г. КТ ОГК от 19.09.25 г. БГКБ - КТ признаки двусторонней полисегментарной пневмонии ( S6 справа и слева S1 S2,6,8). Госпитализирована в БГКБ</t>
  </si>
  <si>
    <t>Э002825029199</t>
  </si>
  <si>
    <t>КРУЧИНИНА ЮЛИЯ АЛЕКСАНДРОВНА</t>
  </si>
  <si>
    <t>Бородин Владимир Александрович</t>
  </si>
  <si>
    <t>68 лет</t>
  </si>
  <si>
    <t>Бам (ж.д.ст.)</t>
  </si>
  <si>
    <t>Октября</t>
  </si>
  <si>
    <t>Жалобы на повышение температуры тела до 37 С.. кашель с трудно отделяемой мокротой .  От гриппа не привит.КТ ОГК от 17.09.2025- левосторонняя сегментарная пневмония. ИХА тест на ковид, грипп А,В- от 17.09.2025- отрицательно. Лечение амбулаторное.</t>
  </si>
  <si>
    <t>Э002825029198</t>
  </si>
  <si>
    <t>Ерохина Дарья Викторовна</t>
  </si>
  <si>
    <t>ГАУЗ АО АОКБ</t>
  </si>
  <si>
    <t>Эргашева София Хакимжоновна</t>
  </si>
  <si>
    <t>3 года 1 месяц</t>
  </si>
  <si>
    <t>Благовещенский район</t>
  </si>
  <si>
    <t>Чигири</t>
  </si>
  <si>
    <t>3</t>
  </si>
  <si>
    <t>МУНИЦИПАЛЬНОЕ ДОШКОЛЬНОЕ ОБРАЗОВАТЕЛЬНОЕ АВТОНОМНОЕ УЧРЕЖДЕНИЕ ДЕТСКИЙ САД "СЕМИЦВЕТИК" С. ЧИГИРИ</t>
  </si>
  <si>
    <t>2 младшая</t>
  </si>
  <si>
    <t>МОАУ ДОУ Семицветик</t>
  </si>
  <si>
    <t>ГАУЗ АО АОИБ</t>
  </si>
  <si>
    <t>Плотникова А.В.</t>
  </si>
  <si>
    <t>Внебольничная пневмония.</t>
  </si>
  <si>
    <t>Э002825029197</t>
  </si>
  <si>
    <t>Геворкян Вардкес Аракелович</t>
  </si>
  <si>
    <t>87 лет</t>
  </si>
  <si>
    <t>40</t>
  </si>
  <si>
    <t>со слов сына на кашель,повышение температуры до 37.8°С. болеет в течении недели. Особого эффекта не было, вызвали врача на дом с поликлиники.После осмотра было принято решение о госпитализации в ГКБ.Врач поликлиники вызвал смп. доставлен в городскую больницу</t>
  </si>
  <si>
    <t>Э002825029195</t>
  </si>
  <si>
    <t>Кислова Ольга Анатольевна</t>
  </si>
  <si>
    <t>Поликутина Галина Алексеевна</t>
  </si>
  <si>
    <t>Кислицын Матвей Иванович</t>
  </si>
  <si>
    <t>3 года 11 месяцев</t>
  </si>
  <si>
    <t>Ломоносова</t>
  </si>
  <si>
    <t>223</t>
  </si>
  <si>
    <t>63</t>
  </si>
  <si>
    <t>МАОУ "Прогимназия" г. Благовещенска, ул. Горького 172</t>
  </si>
  <si>
    <t>2 средняя</t>
  </si>
  <si>
    <t>рентген в 3-х проекциях - пневмония внебольничная. Прививки от гриппа и превенара нет. Кашель.</t>
  </si>
  <si>
    <t>Э002825029194</t>
  </si>
  <si>
    <t>Мальцева Юлия Валерьевна</t>
  </si>
  <si>
    <t>ГАУЗ АО “Тамбовская районная больница”</t>
  </si>
  <si>
    <t>Левинская Александра Владимировна</t>
  </si>
  <si>
    <t>Тамбовский район</t>
  </si>
  <si>
    <t>Тамбовка</t>
  </si>
  <si>
    <t>50 Лет Октября</t>
  </si>
  <si>
    <t>24</t>
  </si>
  <si>
    <t>ГОСУДАРСТВЕННОЕ ПРОФЕССИОНАЛЬНОЕ ОБРАЗОВАТЕЛЬНОЕ АВТОНОМНОЕ УЧРЕЖДЕНИЕ АМУРСКОЙ ОБЛАСТИ "АМУРСКИЙ КАЗАЧИЙ КОЛЛЕДЖ", филиал Тамбовка</t>
  </si>
  <si>
    <t>Учащиеся ПТУ, техникумов</t>
  </si>
  <si>
    <t>От гриппа не привита. Рентген от 19.09.2025г. Температура 38,3, кашель, одышка, слабость. Взят мазок на микоплазму, ПЦР на грипп А и Б - в работе.</t>
  </si>
  <si>
    <t>Э002825029193</t>
  </si>
  <si>
    <t>Крицкая Елена Николаевна</t>
  </si>
  <si>
    <t>Князева Валентина Анатольевна</t>
  </si>
  <si>
    <t>ГБУЗ АО “Октябрьская районная больница”</t>
  </si>
  <si>
    <t>Симонова Ирина Геннадьевна</t>
  </si>
  <si>
    <t>24 года</t>
  </si>
  <si>
    <t>Октябрьский район</t>
  </si>
  <si>
    <t>Екатеринославка</t>
  </si>
  <si>
    <t>102</t>
  </si>
  <si>
    <t>мастер маникюра</t>
  </si>
  <si>
    <t>Пневмония без уточнения возбудителя</t>
  </si>
  <si>
    <t>Внебольничная правосторонняя среднедолевая пневмония стадия разгара ДН-0. Источник инфекции: выезжала в Китай 24.08.2025г. г.Хэйхэ  провинции Хэйлунцзян. В дальнейшем отдыхала в Приморском крае с.Андреевка. (вернулась 07.09.2025г.). Не отрицает контакт с больным  ОРВИ (клиент).  Клинические проявления: повышение температуры тела до 40,0, кашель малопродуктивный, головная боль, слабость, першение в горле. ПО контакту в домашнем очаге 0 -(проживает одна).  Диагноз установлен на основании рентгенографии. ИХА РЭД-SaRS-Cov/Flu Ag от 19.09.2025г. отрицательный. Назначено комплексное обследование для установление возбудителя. (ПЦР, бактериологический анализ, ИФА микоплазмы пневмонии). В РАБОТЕ</t>
  </si>
  <si>
    <t>Э002825029190</t>
  </si>
  <si>
    <t>Гончарук Ксения Викторовна</t>
  </si>
  <si>
    <t>Раздольное</t>
  </si>
  <si>
    <t>15</t>
  </si>
  <si>
    <t>МУНИЦИПАЛЬНОЕ ДОШКОЛЬНОЕ ОБРАЗОВАТЕЛЬНОЕ АВТОНОМНОЕ УЧРЕЖДЕНИЕ ДЕТСКИЙ САД № 29 ГОРОДСКОГО ОКРУГА ГОРОДА РАЙЧИХИНСКА АМУРСКОЙ ОБЛАСТИ</t>
  </si>
  <si>
    <t>младшая</t>
  </si>
  <si>
    <t>Рентген от 18.09.2025г. Температура 38,0, кашель. От гриппа не привита. Взят мазок на микоплазму, ПЦР на грипп А и В - в работе.</t>
  </si>
  <si>
    <t>Э002825029186</t>
  </si>
  <si>
    <t>Григорьева Арина Олеговна</t>
  </si>
  <si>
    <t>21 год</t>
  </si>
  <si>
    <t>13</t>
  </si>
  <si>
    <t>Факультет среднего профессионального образования АмГУ ул. Трудовая 10</t>
  </si>
  <si>
    <t>Д 221</t>
  </si>
  <si>
    <t>За пределы обдасти не выезжала Находилась в контакте с больным пневмонией. От гриппа не привита.Мазок ИХА Грипп АВ Ковид отрицП ПЦР на ковид взят АН крови на возбудителя взят Госпитализирована.</t>
  </si>
  <si>
    <t>Э002825029180</t>
  </si>
  <si>
    <t>Кускова Оксана Ивановна</t>
  </si>
  <si>
    <t>Сурина Любовь Сергеевна</t>
  </si>
  <si>
    <t>33 года</t>
  </si>
  <si>
    <t>Нижняя</t>
  </si>
  <si>
    <t>ИП Борчанов,пекарь</t>
  </si>
  <si>
    <t>От гриппа, пневмококковой инфекции,ковид-19 не привит. Хронических заболеваний нет. Т 39, слабость,кашель сухой. Мазок ковид ИХА отрицательно от 19.09.2025. ПЦР мазок ковид-19,мокрота на кум от 19.09.2025 в работе. Мокрота на бак.посев и чувств. к а/б от 19.09.2025 в работе. ИВЛ не проводилась. Контакт с инфекционными больными нет. В период инкубационного периода на работе. В теч.3-х мес. за пределы региона не выезжал.</t>
  </si>
  <si>
    <t>Э002825029178</t>
  </si>
  <si>
    <t>Исаева Мария Андреевна</t>
  </si>
  <si>
    <t>ГАУЗ АО Городская поликлиника №1</t>
  </si>
  <si>
    <t>Воронова Зинаида Алексеевна</t>
  </si>
  <si>
    <t>74 года</t>
  </si>
  <si>
    <t>Студенческая</t>
  </si>
  <si>
    <t>45/3</t>
  </si>
  <si>
    <t>31</t>
  </si>
  <si>
    <t>Другая пневмония, возбудитель не уточнен</t>
  </si>
  <si>
    <t>Э002825029177</t>
  </si>
  <si>
    <t>Романенко Л.И.</t>
  </si>
  <si>
    <t>ФГБУЗ ДВОМЦ ФМБА "Свободненская больница"</t>
  </si>
  <si>
    <t>Петров Дмитрий Николаевич</t>
  </si>
  <si>
    <t>57 лет</t>
  </si>
  <si>
    <t>пер. Дружный</t>
  </si>
  <si>
    <t>Температура 37.5, кашель с отделением слизистой вязкой мокроты, выраженная слабость, утомляемость. Рентгенография от 18.09.2025 - внебольничная пневмония сегментарная S6 справа, неуточненной этиологии, ср.ст тяжести, ДН 1 ст.</t>
  </si>
  <si>
    <t>Э002825029174</t>
  </si>
  <si>
    <t>Вагина Татьяна Алексеевна</t>
  </si>
  <si>
    <t>Муллакаева Анна Георгиевна</t>
  </si>
  <si>
    <t>ГАУЗ АО “Михайловская районная больница”</t>
  </si>
  <si>
    <t>Назаров Юрий Викторович</t>
  </si>
  <si>
    <t>50 лет</t>
  </si>
  <si>
    <t>Михайловский район</t>
  </si>
  <si>
    <t>Поярково</t>
  </si>
  <si>
    <t>Пневмония неуточненная: Внебольничная сегметарная, правосторонняя, среднедолевая  пневмония, течение средней тяжести, фаза разгара. Жалобы: на приступообразный кашель,  повышение температуры тела до 38С, головная боль, слабость, одышка при ходьбе. Со слов больного заболел с 13.09.2025г, когда появилась вышеуказанная клиника, лечился самостоятельно принимал  амоксициллин. Против  гриппа и пневмококковой инфекции не привит.</t>
  </si>
  <si>
    <t>55 лет</t>
  </si>
  <si>
    <t>9</t>
  </si>
  <si>
    <t>22</t>
  </si>
  <si>
    <t>Э002825029163</t>
  </si>
  <si>
    <t>Худяк Ольга Николаевна</t>
  </si>
  <si>
    <t>ГАУЗ АО АОДКБ</t>
  </si>
  <si>
    <t>Иванов Михаил Александрович</t>
  </si>
  <si>
    <t>45 лет</t>
  </si>
  <si>
    <t>148</t>
  </si>
  <si>
    <t>участник СВО</t>
  </si>
  <si>
    <t>Из анамнеза заболевания известно. Травма на СВО от 11.06.2024г., попал под обстрел (что именно случилось, пациент затрудняется пояснить), в районе с. Старомайорска Запорожской области, после чего был эвакуирован военный госпиталь г.Ростова на Дону, распределен на лечение в военный госпиталь г.Новороссийска, где был стабилизирован, выписан в удовлетворительном состоянии на амбулаторное долечивание. При физической активности появляются вышеуказанные жалобы, обратился с жалобами на боли в области правого плеча, в области инородных тел, при физической нагрузке, на боль, при ходьбе в области правого бедра., осмотрен  ортопедом МХЦ, рекомендовано оперативное лечение. 18.09.2025г в плановом  порядке  госпитализирован в МХЦ «АОДКБ» на оперативное лечение - удаление инородных тел.
Утром 19.09.2025г появился насморк и сухой кашель пациенту выполнена рентгенография органов грудной клетки, где выявлено: Сегментарная пневмония справа. При сборе эпид анамнеза известно, с 16.09.25гпоявился редкий сухой кашель, самостоятельно приникал лекарства. Со слов пациента не привит против гриппа .Осмотрен пульмонологом Заключение. Внебольничная сегментарная пневмония правого легкого нетяжелое течение. ДН0.
Хронический простой бронхит, вне обострения даны рекомендации.
Пациент выписывается с рекомендациями  на амбулаторное лечение и обследование. по месту жительства. Помощник врача-эпидемиолога Худяк О.Н.</t>
  </si>
  <si>
    <t>Э002825029152</t>
  </si>
  <si>
    <t>Лебедева Алина Константиновна</t>
  </si>
  <si>
    <t>Куликов Георгий Федорович</t>
  </si>
  <si>
    <t>83 года</t>
  </si>
  <si>
    <t>198</t>
  </si>
  <si>
    <t>Э002825029145</t>
  </si>
  <si>
    <t>Литвиненко Нурания Хакимовна</t>
  </si>
  <si>
    <t>Николаевка</t>
  </si>
  <si>
    <t>35</t>
  </si>
  <si>
    <t>На сухой кашель, иногда отходит зеленоватая мокрота, повышение температуры тела до 38.9С, слабость,
Не привита. 
Контакт с инфекционными больными отрицает. 
Состояние средней степени тяжести. 
КТ-ОГК от 18.09.2025 - двусторонняя полисегментарная пневмония. 
ПЦР на грипп, ковид, ОРВИ - в работе. 
ИФА микоплазма - в работе. 
мазок из зева - в работе.</t>
  </si>
  <si>
    <t>Э002825029144</t>
  </si>
  <si>
    <t>Нестеренко Дарья Владимировна</t>
  </si>
  <si>
    <t>Восточная</t>
  </si>
  <si>
    <t>ЦРБ с.Екатеринославки</t>
  </si>
  <si>
    <t>: Сухой кашель, повышение температуры тела до 38.5С максимально, отсутствие аппетита, боли в грудной клетке слева. 
Накануне заболевания отмечает контакт с инфекционным больным. 
От ковида не привита. От гриппа привита 2025 год. 
Состояние средней степени тяжести. 
ПЦР на грипп, ковид, ОРВИ - в работе. 
ИФА микоплазма - в работе. 
Мазок из зева -  в работе. 
КТ-ОГК от 18.09.2025: левосторонняя полисегментарная пневмония</t>
  </si>
  <si>
    <t>Э002825029143</t>
  </si>
  <si>
    <t>Косицына Ольга Викторовна</t>
  </si>
  <si>
    <t>пер. Южный</t>
  </si>
  <si>
    <t>28</t>
  </si>
  <si>
    <t>Кашель с отхождением мокроты (цвет не знает), боли в левом подреберье, повышение температуры тела до 38.5С, слабость, одышка при нагрузке.
От гриппа, ковида не привита. 
Контакт с инфекционными больными отрицает. 
ПЦР на грипп, ковид, ОРВИ - в работе. 
ИФА микоплазма - в работе. 
Посев мокроты - в работе. 
Состояние средней степени тяжести. 
R ОГК от 18.09.2025 - левосторонняя сегментарная S9 пневомния.</t>
  </si>
  <si>
    <t>Э002825029142</t>
  </si>
  <si>
    <t>Казарян Ашот Галустович</t>
  </si>
  <si>
    <t>44 года</t>
  </si>
  <si>
    <t>Бурейский район</t>
  </si>
  <si>
    <t>Бурея</t>
  </si>
  <si>
    <t>Пролетарская</t>
  </si>
  <si>
    <t>68</t>
  </si>
  <si>
    <t>Кашель со слизистой мокротой, одышка при физической активности.
Не привит. 
Контакт с инфекционными больными отрицает. 
ПЦР на грипп, ковид, ОРВИ - в работе. 
ИФА микоплазма - в работе. 
Посев мокроты - в работе. 
КТ-ОГК от 18.09.2025: КТ – признаки начальных проявлений левосторонней нижнедолевой сегментарной пневмонии.
Состояние удовлетворительное.</t>
  </si>
  <si>
    <t>Э002825029141</t>
  </si>
  <si>
    <t>Сухобок Владимир Викторович</t>
  </si>
  <si>
    <t>48 лет</t>
  </si>
  <si>
    <t>Моховая падь</t>
  </si>
  <si>
    <t>Литер</t>
  </si>
  <si>
    <t>141</t>
  </si>
  <si>
    <t>Амур Охрана, частное охранное предприятие</t>
  </si>
  <si>
    <t>На одышку при нагрузке, сухой кашель, озноб, температуру тела не измерял. 
Контакт с инфекционными больными отрицает. 
Не привит. 
ПЦР на грипп, ковид, ОРВИ - в работе. 
ИФА микоплазма - в работе. 
Мазок из зева - в работе. 
Состояние срдней степени тяжести. 
КТ ОГК от 18.09.2025:  КТ – признаки двусторонней полисегментарной пневмонии.</t>
  </si>
  <si>
    <t>Э002825029140</t>
  </si>
  <si>
    <t>Дигаев Андрей Николаевич</t>
  </si>
  <si>
    <t>14/13</t>
  </si>
  <si>
    <t>27</t>
  </si>
  <si>
    <t>АО Асфальт Автобаза</t>
  </si>
  <si>
    <t>Одышку при малейшей нагрузке, повышение температуры тела до 39.3С максимально, сухой кашель, 
Контакт с инфекционными больными отрицает, переохлаждение отрицает. 
Не привит. 
ПЦР на грипп, ковид, ОРВИ -  в работе. 
ИФА микоплазма -  в работе. 
Мазок из зева -  в работе. 
Состояние средней степени тяжести. 
КТ-ОГК от 18.09.2025: Двусторонняя полисегментарная пневмония.</t>
  </si>
  <si>
    <t>Э002825029139</t>
  </si>
  <si>
    <t>Ушакова Амалия Викторовна</t>
  </si>
  <si>
    <t>Больничная</t>
  </si>
  <si>
    <t>24\2</t>
  </si>
  <si>
    <t>военный госпиталь</t>
  </si>
  <si>
    <t>Одышка при физической активности, общая слабость. 
Не привита. 
Контакт с инфекционными больными отрицает. 
Состояние удовлетворительное. 
ПЦР на грипп, ковид, ОРВИ - в работе. 
ИФА микоплазма - в работе. 
Мазок из зева - в работе. 
КТ-ОГК от 18.09.2025: КТ – признаки незначительных проявлений правостороннего верхнедолевого бронхиолита, не исключаются начальные проявления бронхопневмонии.</t>
  </si>
  <si>
    <t>Э002825029138</t>
  </si>
  <si>
    <t>Брагина Алина Андреевна</t>
  </si>
  <si>
    <t>25 лет</t>
  </si>
  <si>
    <t>Алексеевская</t>
  </si>
  <si>
    <t>МУНИЦИПАЛЬНОЕ АВТОНОМНОЕ ОБЩЕОБРАЗОВАТЕЛЬНОЕ УЧРЕЖДЕНИЕ ЧИГИРИНСКАЯ СРЕДНЯЯ ОБЩЕОБРАЗОВАТЕЛЬНАЯ ШКОЛА С УГЛУБЛЕННЫМ ИЗУЧЕНИЕМ ОТДЕЛЬНЫХ  ПРЕДМЕТОВ</t>
  </si>
  <si>
    <t>МАОУ Чигиринска СОШ</t>
  </si>
  <si>
    <t>Дискомфорт в грудной клетки, одышка при незначительной физической активности, сухой кашель, общая слабость. 
Не привита. 
Контакт с инфекционными больными отрицает. Переохлаждение отрицает. 
ПЦР на грипп, ковид, орви - в работе. 
ИФА микоплазма - в работе. 
Мазок из зева - в работе. 
КТ-ОГК от 18.09.2025: КТ – признаки начальных проявлений левосторонней нижнедолевой сегментарной пневмонии.
Состояние удовлетворительное.</t>
  </si>
  <si>
    <t>Э002825029137</t>
  </si>
  <si>
    <t>Агеева Лидия Семеновна</t>
  </si>
  <si>
    <t>69 лет</t>
  </si>
  <si>
    <t>237</t>
  </si>
  <si>
    <t>48</t>
  </si>
  <si>
    <t>Колледж сервиса и торговли</t>
  </si>
  <si>
    <t>повышение температуры тела до 39.5С максимально, озноб, кашель с отхождением бело-серой мокроты, 
Не привита. Контакт с инфекционными больными отрицает, переохлаждение отрицает. 
ПЦР на грипп, ковид, ОРВИ - отрицательно. 
ИФА микоплазма - отрицательно. 
Посев мокроты - гр.р. Candida albicans 10 5
КТ-ОГК от 08.09.2025: левосторонняя сегментарная S8 пневмония. 
Состояние средней степени тяжести.</t>
  </si>
  <si>
    <t>Э002825029132</t>
  </si>
  <si>
    <t>ЛОГУНОВ БОГДАН ВИКТОРОВИЧ</t>
  </si>
  <si>
    <t>14 лет</t>
  </si>
  <si>
    <t>Михайло-Чесноковская</t>
  </si>
  <si>
    <t>5</t>
  </si>
  <si>
    <t>МУНИЦИПАЛЬНОЕ ОБЩЕОБРАЗОВАТЕЛЬНОЕ АВТОНОМНОЕ УЧРЕЖДЕНИЕ СРЕДНЯЯ ОБЩЕОБРАЗОВАТЕЛЬНАЯ ШКОЛА № 5 ИМЕНИ К.Н.ЧУБАРОВОЙ ГОРОДА СВОБОДНОГО</t>
  </si>
  <si>
    <t>9 В</t>
  </si>
  <si>
    <t>От гриппа,пневмококка не привит. Жалобы:кашель влажны.мазок иха из ротоносоглотки  на ковид-19,орви скрин,вирусы гриппа отрицательно от 18.09.2025,ИВЛ не проводилась.Контакт с инфекционными больными отрицает.В период инкубационного периода дома.В теч.3-х месяцев за пределы региона не выезжал.Ргр ОГК от 18.09.2025.</t>
  </si>
  <si>
    <t>Э002825029131</t>
  </si>
  <si>
    <t>ЧЕРНЯВСКАЯ ЛЮБОВЬ НИКОЛАЕВНА</t>
  </si>
  <si>
    <t>Лазо</t>
  </si>
  <si>
    <t>162/1</t>
  </si>
  <si>
    <t>МУНИЦИПАЛЬНОЕ АВТОНОМНОЕ ДОШКОЛЬНОЕ ОБРАЗОВАТЕЛЬНОЕ УЧРЕЖДЕНИЕ "ДЕТСКИЙ САД № 14 ГОРОДА БЛАГОВЕЩЕНСКА"</t>
  </si>
  <si>
    <t>Д/САД 14 ПОВАР</t>
  </si>
  <si>
    <t>Работники предприятий общепита</t>
  </si>
  <si>
    <t>БОЛЬНА 2 ДНЯ,ТЕМП. ДО 38, ОДЫШКА,КАШЕЛЬ. НЕ ПРИВИТА ОТ ГРИППА,НЕ ВЫЕЗЖАЛА. КОНТАКТ С БОЛЬНЫМИ ОТРИЦАЕТ. ДОСТАВЛЕНА В ГКБ.</t>
  </si>
  <si>
    <t>Э002825029122</t>
  </si>
  <si>
    <t>Таран Галина Фоминична</t>
  </si>
  <si>
    <t>ГБУЗ АО “Мазановская районная больница”</t>
  </si>
  <si>
    <t>Радченко Тамара Степановна</t>
  </si>
  <si>
    <t>89 лет</t>
  </si>
  <si>
    <t>Мазановский район</t>
  </si>
  <si>
    <t>Новокиевский Увал</t>
  </si>
  <si>
    <t>пер. Безымянный</t>
  </si>
  <si>
    <t>пенсионер</t>
  </si>
  <si>
    <t>Долевая пневмония неуточненная</t>
  </si>
  <si>
    <t>Михайлова Ирина</t>
  </si>
  <si>
    <t>грипп, пневмококк не привит ИХА на covid-19/грипп А,В - 
Взяты мазки зев, нос на ПЦР ОРВИ, грипп, covid-19, микрофлору  В анамезе ГБ, ИбС,</t>
  </si>
  <si>
    <t>24А</t>
  </si>
  <si>
    <t>Э002825029113</t>
  </si>
  <si>
    <t>Мясникова Н. В.</t>
  </si>
  <si>
    <t>ГАУЗ АО Городская поликлиника №2</t>
  </si>
  <si>
    <t>Судашова Валентина Давидовна</t>
  </si>
  <si>
    <t>53 года</t>
  </si>
  <si>
    <t>дос</t>
  </si>
  <si>
    <t>19</t>
  </si>
  <si>
    <t>45</t>
  </si>
  <si>
    <t>- не работает</t>
  </si>
  <si>
    <t xml:space="preserve">Метод исследования: ИХА в ГП№2 от 18.09.2025 грипп, ковид- отрицательный
Контакт с больными ОРВИ :нет
Выезд в другие регионы РФ или стран в течении месяца: нет
Вакцина от гриппа:нет
Вакцина от пневмококковой инфекции: нет
Рентгенография  от 18.09.2025  правосторонняя   пневмония средней степени тяжести
Симптомы:   слабость,  одышка, повышение температуры  38,5,  кашель
</t>
  </si>
  <si>
    <t>Э002825029110</t>
  </si>
  <si>
    <t>Косицина Ольга Викторовна</t>
  </si>
  <si>
    <t>-     не работает</t>
  </si>
  <si>
    <t xml:space="preserve">Метод исследования: ИХА в ГП№2 от 18.09.2025 грипп, ковид- отрицательный
Контакт с больными ОРВИ :нет
Выезд в другие регионы РФ или стран в течении месяца: нет
Вакцина от гриппа:нет
Вакцина от пневмококковой инфекции: нет
Рентгенография  от 18.09.2025  левосторонняя   пневмония средней степени тяжести
Симптомы:   слабость, одышка повышение температуры до 38,  кашель
</t>
  </si>
  <si>
    <t>Э002825029108</t>
  </si>
  <si>
    <t>Балыко Галина Степановна</t>
  </si>
  <si>
    <t>ГБУЗ АО Архаринская районная больница</t>
  </si>
  <si>
    <t>Чупраков Александр Анатольевич</t>
  </si>
  <si>
    <t>66 лет</t>
  </si>
  <si>
    <t>Архаринский район</t>
  </si>
  <si>
    <t>Архара</t>
  </si>
  <si>
    <t>Транспортная</t>
  </si>
  <si>
    <t>неработающий</t>
  </si>
  <si>
    <t>При поступлении диагноз на боли в грудной клетке слева,кашель с отделением мокроты,слабость.Средней степени тяжести.Тест ИХА на ковид и грипп отрицательный. Доставка клинического материала на ПЦР.микоплазму 25.09.2025. ,бак.посев.</t>
  </si>
  <si>
    <t>Э002825029106</t>
  </si>
  <si>
    <t>Пискунов Андрей Николаевич</t>
  </si>
  <si>
    <t>Школьная</t>
  </si>
  <si>
    <t>неработает</t>
  </si>
  <si>
    <t>Болен в течении  месяца за медицинской помощью не обращался. При поступлении диагноз-внебольничная2-х сторонняя  пневмония.Средней степени тяжести. От гриппа не привит. Тест ИХА на ковид и грипп отрицательный. При обращении жалобы на кашель с отделением мокроты.Общая слабость. повышение температуры до 38-39,0. Доставка клинического материала на ПЦР 25.09.2025. На микоплазму, бак. посев.</t>
  </si>
  <si>
    <t>Э002825029104</t>
  </si>
  <si>
    <t>Долина  Ольга Владимировна</t>
  </si>
  <si>
    <t>ГБУЗ АО “Магдагачинская районная больница”</t>
  </si>
  <si>
    <t>Пинигина София Юрьевна</t>
  </si>
  <si>
    <t>11 лет</t>
  </si>
  <si>
    <t>Магдагачинский район</t>
  </si>
  <si>
    <t>Магдагачи</t>
  </si>
  <si>
    <t>К. Маркса</t>
  </si>
  <si>
    <t>МУНИЦИПАЛЬНОЕ ОБЩЕОБРАЗОВАТЕЛЬНОЕ БЮДЖЕТНОЕ УЧРЕЖДЕНИЕ МАГДАГАЧИНСКАЯ СРЕДНЯЯ ОБЩЕОБРАЗОВАТЕЛЬНАЯ ШКОЛА №2 ИМЕНИ ГЕРОЯ СОВЕТСКОГО СОЮЗА МИХАИЛА ТИХОНОВИЧА КУРБАТОВА</t>
  </si>
  <si>
    <t>5А</t>
  </si>
  <si>
    <t>Жалобы на кашель, температура 38,2, общее недомогание. Рентген ОГК от 16.09.2025г признаки пневмонии, ИХА на КОВИД 19, грипп А и В от 16.09.2025г отрицательный . Контакт с больным ОРВИ 10.09.2025г. За пределы АО не выезжали. От гриппа не привита.</t>
  </si>
  <si>
    <t>Э002825029101</t>
  </si>
  <si>
    <t>Кузьмина Эльвира Павловна</t>
  </si>
  <si>
    <t>12 лет</t>
  </si>
  <si>
    <t>Пионерская</t>
  </si>
  <si>
    <t>7А</t>
  </si>
  <si>
    <t>Жалобы на кашель, насморк, температура тела до 39,общее недомогание.  Лечились самостоятельно. Рентген ОГК от 17.09.2025г признаки пневмонии. ИХА на КОВИД 19 , грипп А и В от 17.09.2025г отрицательный. За пределы АО не выезжали, контакт с ОРВИ ,пневмонией отрицают. От гриппа не привита.</t>
  </si>
  <si>
    <t>Э002825029094</t>
  </si>
  <si>
    <t>Сенников Олег Алексеевич</t>
  </si>
  <si>
    <t>13 лет</t>
  </si>
  <si>
    <t>Кирова</t>
  </si>
  <si>
    <t>6</t>
  </si>
  <si>
    <t>МУНИЦИПАЛЬНОЕ ОБЩЕОБРАЗОВАТЕЛЬНОЕ БЮДЖЕТНОЕ УЧРЕЖДЕНИЕ СРЕДНЯЯ ОБЩЕОБРАЗОВАТЕЛЬНАЯ ШКОЛА № 6 ГОРОДА ТЫНДЫ АМУРСКОЙ ОБЛАСТИ</t>
  </si>
  <si>
    <t>ГАУЗ АО “Тындинская межрайонная больница”, ГАУЗ АО "Тындинская больница" детское отделение</t>
  </si>
  <si>
    <t>Р-графия ОГК-нижнедолевая пневмония слева
ИХА мазок ковид-отриц
7а-01.10</t>
  </si>
  <si>
    <t>Э002825029091</t>
  </si>
  <si>
    <t>Ядов Пробухнакт Нет</t>
  </si>
  <si>
    <t>41 год</t>
  </si>
  <si>
    <t>оо рхи,монтажник</t>
  </si>
  <si>
    <t>От гриппа, пневмококковой инфекции,ковид-19 не привит. Хронических заболеваний нет. Т 39, слабость,кашель сухой. Мазок ковид ИХА отрицательно от 17.09.2025. ПЦР мазок ковид-19,мокрота на кум от 17.09.2025 в работе. Мокрота на бак.посев и чувств. к а/б от 17.09.2025 в работе. ИВЛ не проводилась. Контакт с инфекционными больными нет. В период инкубационного периода на работе. В теч.3-х мес. за пределы региона не выезжал.</t>
  </si>
  <si>
    <t>Э002825029088</t>
  </si>
  <si>
    <t>Ворошин Владимир Валерьевич</t>
  </si>
  <si>
    <t>Климоуцы</t>
  </si>
  <si>
    <t>Косова</t>
  </si>
  <si>
    <t>75</t>
  </si>
  <si>
    <t>ооо авт амур,водитель</t>
  </si>
  <si>
    <t>Э002825029086</t>
  </si>
  <si>
    <t>Досжонов Бакдаулет Мухтарулы</t>
  </si>
  <si>
    <t>Малиновского</t>
  </si>
  <si>
    <t>ооо палати,монтажник</t>
  </si>
  <si>
    <t>Строителей</t>
  </si>
  <si>
    <t>70</t>
  </si>
  <si>
    <t>Дети от 0 до 2 лет неорганизованные</t>
  </si>
  <si>
    <t>Э002825029080</t>
  </si>
  <si>
    <t>Сойников Владислав Алексеевич</t>
  </si>
  <si>
    <t>Л-25</t>
  </si>
  <si>
    <t>71</t>
  </si>
  <si>
    <t>Бармен, ресторан Иволга</t>
  </si>
  <si>
    <t>кашель с отхождением желтой мокроты, чувство заложенности, хрипов в грудной клетке, повышение температуры тела до 37,5С, першение в горле.
Отмечает контакт с инфекционным больным, факт переохлаждения отрицает. 
Не привит. 
ПЦР грипп, ковид, ОРВИ - отрицательно. 
ИФА микоплазма - отрицательно. 
Посев мокроты: Str. Viridans 10 6
КТ-ОГК от 11.09.2025 - правостороння полисегментарная пневмония. 
Состояние удовлетворительное.</t>
  </si>
  <si>
    <t>Э002825029061</t>
  </si>
  <si>
    <t>Нестеренко О А</t>
  </si>
  <si>
    <t>ЧУЗ "РЖД-МЕДИЦИНА" Г. ТЫНДА"</t>
  </si>
  <si>
    <t>Николаев Николай Иванович</t>
  </si>
  <si>
    <t>34 года</t>
  </si>
  <si>
    <t>ТЧЭ-11, машинист</t>
  </si>
  <si>
    <t>Работники железнодорожного транспорта</t>
  </si>
  <si>
    <t>39*, сухой кашель, слабость
 не привит
приехал из отпуска из Хабаровска 05.09.2025
стационарное лечение</t>
  </si>
  <si>
    <t>Э002825029059</t>
  </si>
  <si>
    <t>Колодежный  Федор  Иванович</t>
  </si>
  <si>
    <t>ГБУЗ АО "Райчихинская городская больница"</t>
  </si>
  <si>
    <t>Солодовников Александр Сергеевич</t>
  </si>
  <si>
    <t>43 года</t>
  </si>
  <si>
    <t>Райчихинск</t>
  </si>
  <si>
    <t>Гагарина</t>
  </si>
  <si>
    <t>ГСП механизация</t>
  </si>
  <si>
    <t>Кожененко Н.А.</t>
  </si>
  <si>
    <t>Жалобы на повышение температуры 38.0.слабость.озноб.ломота в суставах кашель с мокротой .боль в горле .насморк.непривит от гриппа.на Д учете не состоит ренген от18.09.25-О.сегментарная верхне -долевая пневмония слева.</t>
  </si>
  <si>
    <t>Э002825029058</t>
  </si>
  <si>
    <t>Чернецова Ирина Николаевна</t>
  </si>
  <si>
    <t>ГАУЗ АО “Ивановская районная больница”</t>
  </si>
  <si>
    <t>Остапенко Федор Александрович</t>
  </si>
  <si>
    <t>Ивановский район</t>
  </si>
  <si>
    <t>Ивановка</t>
  </si>
  <si>
    <t>Бондаренко</t>
  </si>
  <si>
    <t>МУНИЦИПАЛЬНОЕ ОБЩЕОБРАЗОВАТЕЛЬНОЕ БЮДЖЕТНОЕ УЧРЕЖДЕНИЕ "СРЕДНЯЯ ОБЩЕОБРАЗОВАТЕЛЬНАЯ ШКОЛА №1 С. ИВАНОВКА"</t>
  </si>
  <si>
    <t>5Б</t>
  </si>
  <si>
    <t>Контакт с больными ОРИ, гриппом, COVID-19 отрицает. За пределы АО не выезжал. Вакцинация от пневмонии по возрасту привит, от гриппа нет. Диагноз подтвержден РТГН 18.09.25г. Повышение температуры тела до 39,5С, слабость, кашель. ИХА грипп/ковид от 18.09.25 отриц. Взяты анализы на микроб иссл 18.09.25. ЭИ передано м/р.</t>
  </si>
  <si>
    <t>Э002825029056</t>
  </si>
  <si>
    <t>Правдик Виталий Юрьевич</t>
  </si>
  <si>
    <t>Солнечное</t>
  </si>
  <si>
    <t>Зелёная</t>
  </si>
  <si>
    <t>ИП Науменко В.В., механизатор</t>
  </si>
  <si>
    <t>Контакт с больными ОРИ, гриппом, COVID-19 отрицает. За пределы АО не выезжал. Вакцинация от пневмонии и гриппа нет. Диагноз подтвержден РТГН 16.09.25г. Повышение температуры тела до 39,5С, слабость, кашель, одышка. ИХА грипп/ковид от 17.09.25 отриц. Взяты анализы на микроб иссл 17.09.25.</t>
  </si>
  <si>
    <t>Э002825029053</t>
  </si>
  <si>
    <t>Савчук Роман Александрович</t>
  </si>
  <si>
    <t>Березовка</t>
  </si>
  <si>
    <t>ГОСУДАРСТВЕННОЕ ПРОФЕССИОНАЛЬНОЕ ОБРАЗОВАТЕЛЬНОЕ АВТОНОМНОЕ УЧРЕЖДЕНИЕ АМУРСКОЙ ОБЛАСТИ "БЛАГОВЕЩЕНСКИЙ ПОЛИТЕХНИЧЕСКИЙ КОЛЛЕДЖ"</t>
  </si>
  <si>
    <t>117</t>
  </si>
  <si>
    <t>Контакт с больными ОРИ, гриппом, COVID-19 отрицает. За пределы АО не выезжал. Вакцинация от пневмонии и гриппа нет. Диагноз подтвержден РТГН 17.09.25г. Повышение температуры тела до 39,5С, слабость, кашель. ИХА грипп/ковид от 17.09.25 отриц. Взяты анализы на микроб иссл 17.09.25. Во время учебы проживает в общежитии г. Благовещенск ул. Ленина д 81 ком 91.</t>
  </si>
  <si>
    <t>Э002825029050</t>
  </si>
  <si>
    <t>Кофанова Софья Ивановна</t>
  </si>
  <si>
    <t>1 год 7 месяцев</t>
  </si>
  <si>
    <t>91</t>
  </si>
  <si>
    <t>Неорганизованный ребенок</t>
  </si>
  <si>
    <t xml:space="preserve">1.	Достоверный контакт с больными респираторными инфекциями (ОРВИ,грипп, COVID-19), внебольничными пневмониями – отриц
2.	Выезд за пределы региона, страны в течении месяца – отриц
3.	Сведения о прививках против гриппа и пневмококковой инфекции-привита превенаром, не привита от гриппа
4.	Дата рентгенологического исследования – 17.09.2025 очаговая пневмония справа
5.	Клинические признаки – температура 37,5, кашель
6.	Взяты мазки на  ПЦР грипп, ПЦР ковид, мазки ИХА на микрофлору, микоплазму, РС, аденовирус
</t>
  </si>
  <si>
    <t>Э002825029049</t>
  </si>
  <si>
    <t>Арановская Ольга Евгеньевна</t>
  </si>
  <si>
    <t>Корнеева Наталья Борисовна</t>
  </si>
  <si>
    <t>мкр. Солнечный</t>
  </si>
  <si>
    <t>поступила по самообращению, Т 38,0, кашель, КТ правостор.субсегм. пневмония S2, от гриппа и пневмок. не привита, за пределы города не выезжала. Контакты с инф. отрицает.</t>
  </si>
  <si>
    <t>Э002825029042</t>
  </si>
  <si>
    <t>Трофимова Людмила Ивановна</t>
  </si>
  <si>
    <t>Казак Анна Петровна</t>
  </si>
  <si>
    <t>3д</t>
  </si>
  <si>
    <t>не привита, нет контактов с инфекционными больными</t>
  </si>
  <si>
    <t>Э002825029041</t>
  </si>
  <si>
    <t>Черенева Ольга Арутюновна</t>
  </si>
  <si>
    <t>Зыбайло Виталий Ионасович</t>
  </si>
  <si>
    <t>Политехническая</t>
  </si>
  <si>
    <t>19/1</t>
  </si>
  <si>
    <t>29</t>
  </si>
  <si>
    <t>ао бстм, мастерр строительных и монтажных работ</t>
  </si>
  <si>
    <t xml:space="preserve">МАХ темпер. тела:38.0
Характер кашля:продуктивный
Заключение КТ ОГК(РГ),дата:17.09.2025 Правосторонняя пневмония
Степень тяжести пациента:средней
ПЦР на грипп, ОРВИ,НКВИ 19-18.09
Кровь на Микоплазму-18.09
Вакцинация против пневмококковой инфекции,гриппа не проводилась
Выезд за пределы региона,страны:отрицает
Достоверный контакт с больными респираторными инфекциями: отрицает
</t>
  </si>
  <si>
    <t>Э002825029040</t>
  </si>
  <si>
    <t>Пащенко Юлия Георгиевна</t>
  </si>
  <si>
    <t>Булгакова Лидия Федоровна</t>
  </si>
  <si>
    <t>70 лет</t>
  </si>
  <si>
    <t>больная в паллиативном статусе по онкозаболеванию эндометрия.  Сегодня темп  до 37,4, кашель.Вызвали СМП, оставлена на месте. Достоверный контакт с инфекционными больными не установлен. прививочный анамнез не известен.</t>
  </si>
  <si>
    <t>Э002825029032</t>
  </si>
  <si>
    <t>Штамбрейс Александр Петрович</t>
  </si>
  <si>
    <t>44</t>
  </si>
  <si>
    <t>-     пенсионер инвалид 2гр</t>
  </si>
  <si>
    <t>МАХ темпер. тела:38.0С
Характер кашля:продуктивный
Заключение (РГ),дата:17.09
Степень тяжести пациента:средней
ПЦР на грипп, ОРВИ,НКВИ 19-18.09
Кровь на Микоплазму-18.09
Вакцинация против пневмококковой инфекции,гриппа не проводилась
Выезд за пределы региона,страны:отрицает
Достоверный контакт с больными респираторными инфекциями: отрицает
тел.89246753987</t>
  </si>
  <si>
    <t>Э002825029031</t>
  </si>
  <si>
    <t>Ткач Герман Евгеньевич</t>
  </si>
  <si>
    <t>Театральная</t>
  </si>
  <si>
    <t>145</t>
  </si>
  <si>
    <t>ООО Альбион, зам. управлющего</t>
  </si>
  <si>
    <t xml:space="preserve">МАХ темпер. тела:38.8
Характер кашля:продуктивнй
Заключение (РГ),дата: ГП №2 Пневмония слева
Степень тяжести пациента:средней
ПЦР на грипп, ОРВИ,НКВИ 19-17.09.2025
Кровь на Микоплазму-17.09.2025
Вакцинация против пневмококковой инфекции,гриппа не проводилась
Выезд за пределы региона,страны:отрицает
Достоверный контакт с больными респираторными инфекциями: отрицает
</t>
  </si>
  <si>
    <t>Э002825029030</t>
  </si>
  <si>
    <t>Киселев Валентин Александрович</t>
  </si>
  <si>
    <t>3/4</t>
  </si>
  <si>
    <t>170</t>
  </si>
  <si>
    <t>Э002825029029</t>
  </si>
  <si>
    <t>Фоменко Дмитрий Леонидович</t>
  </si>
  <si>
    <t>49 лет</t>
  </si>
  <si>
    <t>130</t>
  </si>
  <si>
    <t>р-строй,инженер</t>
  </si>
  <si>
    <t>От гриппа,пневмококка не привит. Жалобы:слабость .Мазок ИХА ковид-19 отрицательно от 17.09.2025.Мокрота на кум сдана 17.09.2025 в работе.Мокрота на бак.посев и чувст к а/б сдана 17.09.2025 в работе.ИВЛ не проводилась.Контакт с инфекционными больными отрицает.В период инкубационного периода на работе. с 17.20 июля г.Камск.Ргр ОГК от 17.09.2025.</t>
  </si>
  <si>
    <t>Э002825029028</t>
  </si>
  <si>
    <t>Ситун Юрий Григорьевич</t>
  </si>
  <si>
    <t>72 года</t>
  </si>
  <si>
    <t>Луговая</t>
  </si>
  <si>
    <t>72</t>
  </si>
  <si>
    <t>-      не работает, пенсионер</t>
  </si>
  <si>
    <t xml:space="preserve">От гриппа,пневмококка не привит. Жалобы:слабость .Мазок ИХА ковид-19 отрицательно от 17.09.2025.Мокрота на кум сдана 17.09.2025 в работе.Мокрота на бак.посев и чувст к а/б сдана 17.09.2025 в работе.ИВЛ не проводилась.Контакт с инфекционными больными отрицает.В период инкубационного периода дома.В теч.3-х месяцев за пределы региона не выезжал.Ргр ОГК от 17.09.2025.
</t>
  </si>
  <si>
    <t>Э002825029027</t>
  </si>
  <si>
    <t>Эргашева Сафия Хакимжоновна</t>
  </si>
  <si>
    <t>3/3</t>
  </si>
  <si>
    <t>Медработник</t>
  </si>
  <si>
    <t xml:space="preserve"> Заболел ребенок остро 15.09.25 когда появился не продуктивный кашель, насморк. 16.09.25 отмечалось повышение Т тела до 37,2 С, сохранялся не продуктивный кашель, насморк, педиатром рекомендовано: супракс, ингалипт, аскорил, зиртек. 17.09.25 мать с ребенком обратилась в поликлинику АОКБ, выполнена рентгенография ОГК - рентген признаки правосторонней полисегментарной S 7,8,9 пневмонии. Ребенок направлен в ГАУЗ АОИБ. Мать с ребенком обратилась в п/п ГАУЗ АОИБ. 
1. Достоверный контакт с больными респираторными инфекциями (ОРВИ, грипп, COVID-19), внебольничными пневмониями (по месту жительства, на работе, на учебе и др.) - в семье у маленьких детей симптомы ОРВИ. 
2. Выезд за пределы региона, страны в течение месяца. не выезжали 
3. Сведения о прививках против гриппа и пневмококковой инфекции - Со слов матери ребенок привит согласно нац.календарю. От гриппа, пневмококковой инфекции не привит. Прививочный сертификат в п/п не предоставлен . 
4. Дата рентгенологического исследования 17.09 .2025 г проведена ренгенограмма легких. - рентген признаки правосторонней полисегментарной S 7,8,9 пневмонии. 
5. Результаты лабораторных исследований (дата, результат этиологической расшифровки) 
Клинический материал для этиологической расшифровки забран при поступлении, материал в работе.
По получению результатов в СНЭО вносит информацию лечащий врач и закрывает ЭИ выставив окончательный. 
</t>
  </si>
  <si>
    <t>Э002825029023</t>
  </si>
  <si>
    <t>Поддубная Ева Дмитриевна</t>
  </si>
  <si>
    <t>1 год 6 месяцев</t>
  </si>
  <si>
    <t>Народная</t>
  </si>
  <si>
    <t>79</t>
  </si>
  <si>
    <t>Острая инфекция верхних дыхательных путей неуточненная</t>
  </si>
  <si>
    <t>Другая вирусная пневмония</t>
  </si>
  <si>
    <t xml:space="preserve">Ребенок заболел 08.09.2025..Симптомы:повышение температуры тела до 38.5,кашель. 10.09.2025 вызван педиатр на дом. назначено лечение:генферон,хлорофиллипт,ибуклин,свечи жаропонижающие.10.09.2025 вечером появилась одышка. 11.09.2025 ребенок поступил в ГБУЗ АО СМБ ДЕТСКОЕ ОТДЕЛЕНИЕ В 12-40.Сделана Ргр: признаки бронхита.Назначено лечение:антибиотик цефотаксим.ингаляции беродуал.жаропонижающие.В 21-30 ухудшилось состояние.ребенок переведен в РАО.В 23-50 наступила смерть. 11.09.2025 при поступлении были взяты мазки на ОРВИ скрин,вирусы гриппа,микоплазма,хламидии,ковид-16.При жизни взят мазок ПЦР,РЕЗУЛЬТАТ ОТ 12.09.2025 обнаружен бокавирус. Вскрытие 15.09.2025 Вирусная пневмония с поражением обоих легких.
Мама Анастасия Валерьевна,89143808781. папа,сестра,9 лет,сестра.15 лет
</t>
  </si>
  <si>
    <t>Э002825029022</t>
  </si>
  <si>
    <t>Веселая Надежда Юрьевна</t>
  </si>
  <si>
    <t>11</t>
  </si>
  <si>
    <t>МУНИЦИПАЛЬНОЕ ОБЩЕОБРАЗОВАТЕЛЬНОЕ АВТОНОМНОЕ УЧРЕЖДЕНИЕ СРЕДНЯЯ ОБЩЕОБРАЗОВАТЕЛЬНАЯ ШКОЛА № 1 ГОРОДА СВОБОДНОГО</t>
  </si>
  <si>
    <t>8В</t>
  </si>
  <si>
    <t>Клиника: температура 38, сухой кашель с трудноотделяемой мокротой, слабость, недомогание. Рентгенография от 15.09.2025 - внебольничная левосторонняя пневмония, неуточненной этиологии, средней степени тяжести, ДН 1 ст. Отобрана мокрота для бак. исследования.</t>
  </si>
  <si>
    <t>Э002825029020</t>
  </si>
  <si>
    <t>Неронова Юлия Валерьевна</t>
  </si>
  <si>
    <t>ЧУЗ "РЖД-Медицина г. Тында" поликлиника №7 на ст. Белогорск</t>
  </si>
  <si>
    <t>Москвитина Валентина Михайловна</t>
  </si>
  <si>
    <t>Титова</t>
  </si>
  <si>
    <t>89</t>
  </si>
  <si>
    <t>ФЛГ от 17.09.25 в/б двусторонняя полисегментарная пневмония.дано направление в терап.отделение на госпитализацию.</t>
  </si>
  <si>
    <t>Э002825029012</t>
  </si>
  <si>
    <t>Иванова Ольга Юрьевна</t>
  </si>
  <si>
    <t>56 лет</t>
  </si>
  <si>
    <t>106/1</t>
  </si>
  <si>
    <t>18</t>
  </si>
  <si>
    <t>Ресторан Будда</t>
  </si>
  <si>
    <t>На выраженную общую слабость, головокружение, одышку при нагрузке, сухой кашель, повышение температуры тела до 37.5С максимально, частый жидкий стул. 
Не привита. 
Контакт с инфекционными больными отрицает, факт переохлаждения отрицает. 
ИФА микоплазма - в работе. 
ПЦР на грипп, ковид, ОРВИ - в работе. 
Мазок из зева -  в работе. 
КТ-ОГК от 17.09.2025: Двусторонняя полисегментарная пневмония. Лимфаденопатия средостения. Кисты нижней доли левого и S7 правого легких.
Состояние средней степени тяжести.</t>
  </si>
  <si>
    <t>Э002825029006</t>
  </si>
  <si>
    <t>Каменев Сергей Александрович</t>
  </si>
  <si>
    <t>Васильевка</t>
  </si>
  <si>
    <t>Новая</t>
  </si>
  <si>
    <t>10</t>
  </si>
  <si>
    <t>Белогорская станция пути, бригадир</t>
  </si>
  <si>
    <t>Жалобы: На повышение температуры тела до 37,5, периодический кашель с отхождением небольшого количества мокроты, боль в грудной клетке, головокружение. В течение последних 14 дней за пределы Амурской области не выезжал, в контакте с инфекционными больными не был. Эпид. анамнез: проживает в квартире, благоустроенном доме, в семье 4 человека, все здоровы; вода водопровод. Рентген ОГК от 16.09.2025 Двухсторонняя полисегментарная пневмония
бак посев в работе
ПЦР Ковид в работе
ПЦР грипп в работе
ИХА Тест Ковид положительно</t>
  </si>
  <si>
    <t>Э002825029005</t>
  </si>
  <si>
    <t>Уфимцева Марина Владимировна</t>
  </si>
  <si>
    <t>Афанасьев Артём Александрович</t>
  </si>
  <si>
    <t>6 лет</t>
  </si>
  <si>
    <t>71/9</t>
  </si>
  <si>
    <t xml:space="preserve"> Со слов мамы Заболела 30.08 .2025г г остро , когда появился насморк, сухой малопродуктивный кашель. Лечились амбулаторно- синекод , . ингаляции с беродуалом, с 04.09- 11.09- амоксиклав. 04.09 2025 г проведена ренгенограмма легких- пневмония справа . На фоне лечения сохраняется , сухой малопродуктивный , надсадный кашель. . 17.09 .2025 г проведена ренгенограмма легких- сегментарная пневмония справа. 17.09 2025г - направлен в п/п педиатром ТМО. 
1. Достоверный контакт с больными респираторными инфекциями (ОРВИ, грипп, COVID-19), внебольничными пневмониями (по месту жительства, на работе, на учебе и др.) - отрицает 
2. Выезд за пределы региона, страны в течение месяца.- отрицает 
3. Сведения о прививках против гриппа и пневмококковой инфекции - Прививки от гриппа нет 
Привита от пневмококковой инфекции (название прививки не знает, поступает без прививочного сертификата) 
4. Дата рентгенологического исследования 17.09 2025г - сегментарная пневмония справа
5. Результаты лабораторных исследований (дата, результат этиологической расшифровки) 
Клинический материал для этиологической расшифровки забран при поступлении, материал в работе.
По получению результатов в СНЭО вносит информацию лечащий врач и закрывает ЭИ выставив окончательный 
</t>
  </si>
  <si>
    <t>Э002825029004</t>
  </si>
  <si>
    <t>БАТУЕВА САНЖИДМА ЗОРИТУЕВНА</t>
  </si>
  <si>
    <t>Шушарин Егор Вячеславович</t>
  </si>
  <si>
    <t>15 лет</t>
  </si>
  <si>
    <t>9 А класс</t>
  </si>
  <si>
    <t>жалобы на повышение температуры тела до 39 С, кашель, насморк. тяжесть в грудной клетке при физ. нагрузки, снижение аппетита. ИХА тест на ковид, грипп А и В от 16.09.2025- отрицательно , ИХА тест на стрептококк от 17.09.2025- отрицательно .КТ  ОГК от 16.09.2025- КТ признаки двусторонней полисегментарной  интерстициальной пневмонии. Госпитализация в детское отделение с пневмонией средней степени тяжести .вакцинация от гриппа- сентябрь 2025 г.
9а-02.10</t>
  </si>
  <si>
    <t>Э002825029000</t>
  </si>
  <si>
    <t>Борисов Арсений Максимович</t>
  </si>
  <si>
    <t>Трудовая</t>
  </si>
  <si>
    <t>25</t>
  </si>
  <si>
    <t>МУНИЦИПАЛЬНОЕ АВТОНОМНОЕ ОБЩЕОБРАЗОВАТЕЛЬНОЕ УЧРЕЖДЕНИЕ "ШКОЛА № 5 ГОРОДА БЛАГОВЕЩЕНСКА"</t>
  </si>
  <si>
    <t>Луценко</t>
  </si>
  <si>
    <t xml:space="preserve">1.	Достоверный контакт с больными респираторными инфекциями (ОРВИ,грипп, COVID-19), внебольничными пневмониями – отриц
2.	Выезд за пределы региона, страны в течении месяца – отриц
3.	Сведения о прививках против гриппа и пневмококковой инфекции-не привит от гриппа и пневмонии
4.	Дата рентгенологического исследования – 17.09.2025 очаговая пневмония слева
5.	Клинические признаки – кашель
Взяты мазки: ПЦР грипп, ковид, ИХТ РС, аденовирус, микрофлора, микоплазма
</t>
  </si>
  <si>
    <t>Э002825028992</t>
  </si>
  <si>
    <t>Стукалина Е А</t>
  </si>
  <si>
    <t>ГАУ СО Усть-Ивановский психоневрологический интернат</t>
  </si>
  <si>
    <t>Никонорова Людмила Никоноровна</t>
  </si>
  <si>
    <t>Усть-Ивановка</t>
  </si>
  <si>
    <t>отделение милосердие</t>
  </si>
  <si>
    <t>направлена на госпитализацию в БГКБ КТ от 17.09.25 -аспирационная полисегментарная пневмония слева Симптоматика- температура и редкий кашель</t>
  </si>
  <si>
    <t>Э002825028977</t>
  </si>
  <si>
    <t>Серова Ирина Николаевна</t>
  </si>
  <si>
    <t>Раменская Анна Павловна</t>
  </si>
  <si>
    <t>37 лет</t>
  </si>
  <si>
    <t>Октябрьская</t>
  </si>
  <si>
    <t>174</t>
  </si>
  <si>
    <t>Управление образования администрации г. Тынды, экономист</t>
  </si>
  <si>
    <t>38,7*, кашель, слабость, ломота
амбулаторное лечение
 не выезжала
 не привита</t>
  </si>
  <si>
    <t>Э002825028958</t>
  </si>
  <si>
    <t>КУШНАРЁВА ЮЛИЯ АНДРЕЕВНА</t>
  </si>
  <si>
    <t>Кузнечная</t>
  </si>
  <si>
    <t>321</t>
  </si>
  <si>
    <t>1. Контакт с инфекционными больными отрицает.
2. За пределы Амурской области не выезжал/а
3. Не привит/а
4. КТ ОГК 17.09.2025г.
5. Клинически: тяжесть в грудной клетке, осиплость голоса, тяжело глотать пищу, ощущение хрипов, кашель с отхождением белой мокроты, повышение температуры тела до 37,6С максимально.
6. ПЦР на Covid-19, грипп, орви в работе. ИФА микоплазма в работе. Бак посев мокроты в работе.</t>
  </si>
  <si>
    <t>Э002825028946</t>
  </si>
  <si>
    <t>Фурсанов Александр Викторович</t>
  </si>
  <si>
    <t>Новоалександровка</t>
  </si>
  <si>
    <t>Набережная</t>
  </si>
  <si>
    <t>не работает, инвалид 2 группы</t>
  </si>
  <si>
    <t>1. Контакт с инфекционными больными отрицает.
2. За пределы Амурской области не выезжал/а
3. Не привит/а
4. КТ ОГК 16.09.2025г.
5. Клинически:  одышка при минимальной физической нагрузке, нехватка воздуха, ощущение хрипов в грудной клетке.
6. ПЦР на Covid-19, грипп, орви в работе. ИФА микоплазма в работе. Бак посев мокроты в работе.</t>
  </si>
  <si>
    <t>Э002825028945</t>
  </si>
  <si>
    <t>Цыганок Яна Вадимовна</t>
  </si>
  <si>
    <t>Волков Станислав Александрович</t>
  </si>
  <si>
    <t>17 лет</t>
  </si>
  <si>
    <t>158</t>
  </si>
  <si>
    <t>- ДВОКУ 10 рота 2 взвод 1 отд п п 08.09 2025 г</t>
  </si>
  <si>
    <t>1. Достоверный контакт с больными респираторными инфекциями (ОРВИ, грипп, COVID-19), внебольничными пневмониями (по месту жительства, на работе, на учебе и др.) - ДВОКУ 10 рота 2 взвод 1 отд п п 08.09 2025, проживает в казарме К-120 г Благовещенск ул Ленина 158 где у других отмечаются симптомы ОРВИ
2. Выезд за пределы региона, страны в течение месяца.- отрицает 
3. Сведения о прививках против гриппа и пневмококковой инфекции - Прививки от гриппа нет 
Привита от пневмококковой инфекции (название прививки не знает, поступает без прививочного сертификата) 
4. Дата рентгенологического исследования 16.09.2025 - Внебольничная левосторонняя нижнедолевая пневмония
5. Результаты лабораторных исследований (дата, результат этиологической расшифровки) 
Клинический материал для этиологической расшифровки забран при поступлении, материал в работе.
По получению результатов в СНЭО вносит информацию лечащий врач и закрывает ЭИ выставив окончательный</t>
  </si>
  <si>
    <t>Э002825028944</t>
  </si>
  <si>
    <t>Борискова Валентина Николаевна</t>
  </si>
  <si>
    <t>ГБУЗ АО “Шимановская районная больница”</t>
  </si>
  <si>
    <t>Жеребило Виктор Яковлевич</t>
  </si>
  <si>
    <t>51 год</t>
  </si>
  <si>
    <t>Шимановск</t>
  </si>
  <si>
    <t>Каменный карьер</t>
  </si>
  <si>
    <t>7а</t>
  </si>
  <si>
    <t>мед.статист</t>
  </si>
  <si>
    <t>Заболел 12.09.2025.Появился влажный кашель с отделяемой мокротой с прожилками крови,слабость,температура не повышалась.К врачу обратился 16.09.2025,сделана кт-огк признаки полисегментарной пневмонии в верхней(S2) и нижней(S6) долях правого легкого.Госпитализирован в терапевтич.отд.От гриппа не привит.16.09.взят мазок методом ИХА на ковид-не обнаружено.Отобрана мокрота на бак.посев в лабораторию АОДКБ,отправка 18.09.2025.Взята кровь на микоплазму и хламидиоз в работе.Соп.заболевания:СД</t>
  </si>
  <si>
    <t>Э002825028943</t>
  </si>
  <si>
    <t>Карташов Александр Николаевич</t>
  </si>
  <si>
    <t>пер. Чигиринский</t>
  </si>
  <si>
    <t>14</t>
  </si>
  <si>
    <t>Контакт с инфекционными больными отрицает, имеет место факт переохлаждения. 
Не привит. 
Жалобы на одышку при нагрузке, заложенность в грудной клетке, кашель с белой мокротой. 
ПЦР на грипп, ковид, ОРВИ - в работе. 
ИФА микоплазма - в работе. 
Посев мокроты - в работе. 
КТ ОГК от 16.09.2025: Участок гиповентиляции легочной паренхимы в S1-2 левого легкого (воспалительного генеза?).
Предварительный диагноз (диагноз при поступлении):
Основной: J15.8 - Другие бактериальные пневмонии: Внебольничная левосторонняя полисегментарная пневмония S1-S2, нетяжелое течение.
Бронхообструктивный синдром. ХОБЛ?</t>
  </si>
  <si>
    <t>Э002825028942</t>
  </si>
  <si>
    <t>ГАУЗ АО АОИБ, 5 отделение</t>
  </si>
  <si>
    <t>Петраш Дана Евгеньевна</t>
  </si>
  <si>
    <t>164</t>
  </si>
  <si>
    <t>Детский сад №5 (4 корпус) ул. Ломоносова 178</t>
  </si>
  <si>
    <t>подготовительная 5</t>
  </si>
  <si>
    <t>Пневмония, вызванная Mycoplasma pneumoniae</t>
  </si>
  <si>
    <t>Гайчукова Марина Анатольевна</t>
  </si>
  <si>
    <t>Эпидемиологический анамнез:  1. Достоверный контакт с больными респираторными инфекциями (ОРВИ, грипп, COVID-19), внебольничными пневмониями (по месту жительства, на работе, на учебе и др.) - мать перенесла внебольничную пневмонию, лечение амбулаторное
2. Выезд за пределы региона, страны в течение месяца.- отрицает 
3. Сведения о прививках против гриппа и пневмококковой инфекции - Прививки от гриппа нет 
Привита от пневмококковой инфекции (название прививки не знает, поступает без прививочного сертификата) 
4. Дата КТ исследования 16.09.2025 - полисегментарная двусторонняя пневмония 
5. Результаты лабораторных исследований (дата, результат этиологической расшифровки) 
Клинический материал для этиологической расшифровки забран при поступлении, материал в работе.
По получению результатов в СНЭО вносит информацию лечащий врач и закрывает ЭИ выставив окончательный 
МАДОУ ДС № 5 кор 4 гр 5 подготовительная п п 05.09.2025-карантина нет 
ПЦР исследование мазка из зева на ОРВИ-скрин, грипп от 17.09.25: отриц
ПЦР исследование мазка из зева на СOVID-19 от 17.09.25: отриц
ПЦР исследование мазка из задней стенки глотки на респираторный хламидиоз и микоплазмоз от 17.09.25:обнаружена ДНК M.pneumoniae
Диагноз: J15.7 - Пневмония, вызванная Mycoplasma pneumoniae: Внебольничная двусторонняя полисегментарная пневмония, нетяжелое течение, ДН-0</t>
  </si>
  <si>
    <t>Э002825028940</t>
  </si>
  <si>
    <t>Клинков Юрий Константинович</t>
  </si>
  <si>
    <t>29/37</t>
  </si>
  <si>
    <t>55</t>
  </si>
  <si>
    <t>В контакте с больным Covid- 19 не был. За пределы АО не выезжал.От пневмококковой инфекции не привит. От Covid - 19 не привит. От гриппа не привит.  R ОГК от 16.09.25 г. ГП№3" Пневмония в S6 справа". ИХА тест на грипп А,В и Covid-19 в ГАУЗ АО ГП № 3. отрицательный от 16.09.25 г. ИХА на РЭД вирус от отрицательно 16.09.25 г. ПЦР на Ковид -19 от 16.09.25 г. в работе. Кровь на микоплазму и хламидию от 16.09.25 г. в работе. Бак посев мокроты от 16.09.25 г. - мокроту не выделяет</t>
  </si>
  <si>
    <t>Э002825028935</t>
  </si>
  <si>
    <t>Герман Виктория Витальевна</t>
  </si>
  <si>
    <t>ГБУЗ АО “Селемджинская районная больница”</t>
  </si>
  <si>
    <t>Романов Александр Яковлевич</t>
  </si>
  <si>
    <t>Селемджинский район</t>
  </si>
  <si>
    <t>Экимчан</t>
  </si>
  <si>
    <t>Базанова</t>
  </si>
  <si>
    <t>Болен третий день, беспокоит повышение температуры тела до 39 гр., кашель со слизистой мокротой, умеренная одышка, ноющие боли в левой половине грудной клетки, усиливающиеся при кашле , общее недомогание, слабость. Контакт с больными ОРВИ, гриппом, COVID отрицает, За пределы населенного пункта не выезжал. Заболевание связывает с переохлаждением (попал под дождь). Против пневмококковой инфекции, гриппа не привит. Тест ИХА на грипп А/В и на новую коронавирусную инфекцию от 16.09.2025 г. отрицательный (серия 09-0824 ср.годн. 22.08.2027) Рентгенологически от 16.09.25  пневмония в S4-5 слева. Диагноз Внебольничная левосторонняя н/долевая пневмония, средней степени тяжести . ДНО -1</t>
  </si>
  <si>
    <t>Э002825028926</t>
  </si>
  <si>
    <t>Коврова Татьяна Григорьевна</t>
  </si>
  <si>
    <t>Миронец Юлия Викторовна</t>
  </si>
  <si>
    <t>47</t>
  </si>
  <si>
    <t>Дошкольное учреждение МОАУ СОШ № 2 с. Возжаевка</t>
  </si>
  <si>
    <t>Рентген органов грудной клетки от 16.09.2025г. Заключение: Внебольничная сегментарная пневмония S3 правого легкого. От гриппа не привита. За пределы региона в течении 14 суток не выезжала, в контакте с инфекционными не была, в семье все здоровы. Жалобы на непродуктивный кашель, насморк, снижение аппетита, повышение температуры тела 37,5. Бак посев мазок с задней стенки глотки от 17.09.2025г № 528 Str pneumoniae 10/5, кровь на микоплазму от 17.09.2025г IgM(+)7.27, IgG(-)</t>
  </si>
  <si>
    <t>Э002825028915</t>
  </si>
  <si>
    <t>Нигматуллина Лидия Васильевна</t>
  </si>
  <si>
    <t>ГБУЗ АО “Зейская межрайонная больница им. Б.Е.Смирнова”, Овсянковский филиал ГБУЗ АО "Зейская больница им. Б.Е. Смирнова"</t>
  </si>
  <si>
    <t>Дикун Роман Анатольевич</t>
  </si>
  <si>
    <t>Зейский район</t>
  </si>
  <si>
    <t>Овсянка</t>
  </si>
  <si>
    <t>АО Покровский Рудник</t>
  </si>
  <si>
    <t>Жалобы: повышение температуры тела до 37,5 гр С в течение 5-ти дней, чувство тяжести и заложенности в грудной клетке, приступообразный сухой кашель. КТ ОГК от 16.09.2025: признаки правосторонней бисегментарной пневмонии. Мазок на коронавирус методом ИХА, мазок на грипп методом ИХА от 16.09.2025 - не обнаружено. От гриппа привит: 05.09.2025 (совигрипп).</t>
  </si>
  <si>
    <t>Э002825028914</t>
  </si>
  <si>
    <t>Грищенко Мансур Хизирович</t>
  </si>
  <si>
    <t>Шаталова</t>
  </si>
  <si>
    <t>МУНИЦИПАЛЬНОЕ  ОБЩЕОБРАЗОВАТЕЛЬНОЕ УЧРЕЖДЕНИЕ "РАЗДОЛЬНЕНСКАЯ СРЕДНЯЯ ОБЩЕОБРАЗОВАТЕЛЬНАЯ ШКОЛА ИМЕНИ Г.П.КОТЕНКО"</t>
  </si>
  <si>
    <t>Рентген от 15.09.2025. От гриппа не привит. Температура 38,0, кашель, слабость. Взят мазок на чувствит. к а/б, кровь на микоплазму, мокрота на Bk - в работе.</t>
  </si>
  <si>
    <t>Э002825028912</t>
  </si>
  <si>
    <t>Задорожный Степан Михайлович</t>
  </si>
  <si>
    <t>2 года 6 месяцев</t>
  </si>
  <si>
    <t>Рентген от 15.09.2025. От гриппа не привит. Температура 38,5, кашель. Взят мазок на чувствит. к а/б, кровь на микоплазму, мокрота на Bk - в работе.</t>
  </si>
  <si>
    <t>Э002825028897</t>
  </si>
  <si>
    <t>Ларшина Светлана Павловна</t>
  </si>
  <si>
    <t>ГАУЗ АО ДГКБ, ГАУЗ АО ДГКБ поликлиника №2</t>
  </si>
  <si>
    <t>Моисеев Давид Игоревич</t>
  </si>
  <si>
    <t>Партизанская</t>
  </si>
  <si>
    <t>22/2</t>
  </si>
  <si>
    <t>95</t>
  </si>
  <si>
    <t>МУНИЦИПАЛЬНОЕ АВТОНОМНОЕ ОБЩЕОБРАЗОВАТЕЛЬНОЕ УЧРЕЖДЕНИЕ "ШКОЛА № 14 ГОРОДА БЛАГОВЕЩЕНСКА"</t>
  </si>
  <si>
    <t>3А</t>
  </si>
  <si>
    <t>Зимина</t>
  </si>
  <si>
    <t>1. Достоверный контакт с больными респираторными инфекциями :отрицают
2. Выезд за пределы региона, страны в течение месяца отрицают.
3. Сведения о прививках против гриппа и пневмококковой инфекции: против гриппа и пневмококковой инфекции  нет данных. 
4. Дата рентгенологического исследования : 16.09.2025г проведена рентгенограмма легких, выявлена  внебольничная очаговая пневмония .
Жалобы на т. до 38с., кашель
контактных 3 человека
 ПЦР на грипп+ ковид19 назначен на 17.09.2025</t>
  </si>
  <si>
    <t>Э002825028896</t>
  </si>
  <si>
    <t>Шишкин Дмитрий Владимирович</t>
  </si>
  <si>
    <t>40 лет</t>
  </si>
  <si>
    <t>Садовая</t>
  </si>
  <si>
    <t>От гриппа, пневмококковой инфекции,ковид-19 не привит. Хронических заболеваний нет. Т 38,боли в суставах, слабость. Мазок ковид ИХА отрицательно от 15.09.2025. ПЦР мазок ковид-19,мокрота на кум от 15.09.2025 в работе. Мокрота на бак.посев и чувств. к а/б от 15.09.2025 в работе. ИВЛ не проводилась. Контакт с инфекционными больными нет. В период инкубационного периода дома. В июле был во Владивостоке</t>
  </si>
  <si>
    <t>Э002825028895</t>
  </si>
  <si>
    <t>Продиус Александр Афанасьевич</t>
  </si>
  <si>
    <t>Мухина</t>
  </si>
  <si>
    <t>ценки.специалист</t>
  </si>
  <si>
    <t>От гриппа, пневмококковой инфекции,ковид-19 не привит.  Т 38, слабость,кашель с обильной мокротой. Мазок ковид ИХА отрицательно от 15.09.2025. ПЦР мазок ковид-19,мокрота на кум от 15.09.2025 в работе. Мокрота на бак.посев и чувств. к а/б от 15.09.2025 в работе. ИВЛ не проводилась. Контакт с инфекционными больными нет. В период инкубационного периода на работе. В августе был в.с Андреевка Приморского края</t>
  </si>
  <si>
    <t>Э002825028891</t>
  </si>
  <si>
    <t>Воронина Н.А.</t>
  </si>
  <si>
    <t>ЧУЗ "РЖД-Медицина пгт.Февральск"</t>
  </si>
  <si>
    <t>Баранник Евгений Владимирович</t>
  </si>
  <si>
    <t>46 лет</t>
  </si>
  <si>
    <t>Февральск</t>
  </si>
  <si>
    <t>ТЧЭ-13</t>
  </si>
  <si>
    <t>Жалобы на повышение температуры тела до 39, редкий сухой кашель, ломота в теле, выраженная слабость, обоняние и осязание не изменены. Рентгенография от 16.09.2025 -внебольничная нижнедолевая пневмония справа, ДН 0 ст., Грипп, пневмококк - не привит, ГамКовидВак - ревакцинация 14.02.2022, Экспресс-антиген SARS-CoV-2-ИХА и гриппа типов А/В от 16.09.2025 - отрицательно.</t>
  </si>
  <si>
    <t>Э002825028887</t>
  </si>
  <si>
    <t>Кочегуров Денис Павлович</t>
  </si>
  <si>
    <t>9 лет</t>
  </si>
  <si>
    <t>Черновка</t>
  </si>
  <si>
    <t>Распоповой</t>
  </si>
  <si>
    <t>МУНИЦИПАЛЬНОЕ ОБЩЕОБРАЗОВАТЕЛЬНОЕ АВТОНОМНОЕ УЧРЕЖДЕНИЕ "ЧЕРНОВСКАЯ СРЕДНЯЯ ОБЩЕОБРАЗОВАТЕЛЬНАЯ ШКОЛА ИМ. Н. М. РАСПОПОВОЙ"</t>
  </si>
  <si>
    <t xml:space="preserve">От гриппа, пневмококковой инфекции,ковид-19 не привит.  Т37,одышка слабость,кашель влажный с отделением вязкой мокроты. Мазок ковид ИХА отрицательно от 15.09.2025. ПЦР мазок ковид-19 от 15.09.2025 в работе.  ИВЛ не проводилась. Контакт с инфекционными больными нет. В период инкубационного периода дома. В теч.3-х мес. за пределы региона не выезжал.
</t>
  </si>
  <si>
    <t>Э002825028883</t>
  </si>
  <si>
    <t>Горькова Юлия Викторовна</t>
  </si>
  <si>
    <t>ГБУЗ АО “Зейская межрайонная больница им. Б.Е.Смирнова”, ГБУЗ АО "Зейская больница им. Б.Е.Смирнова" Поликлиника (взрослая)</t>
  </si>
  <si>
    <t>Маркевич Татьяна Васильевна</t>
  </si>
  <si>
    <t>54 года</t>
  </si>
  <si>
    <t>Гоголя</t>
  </si>
  <si>
    <t>167</t>
  </si>
  <si>
    <t>ИП</t>
  </si>
  <si>
    <t>Индивидуальные предприниматели</t>
  </si>
  <si>
    <t xml:space="preserve">КТ от 16.09.2025г. Левосторонняя субсегментарная S9 пневмония. Тест-ИХА ковид и тест на грипп А и В от 16.09.2025г.отрицательно. От грипп и ковид не привита. Бак посев-нет мокроты( сухой кашель) Жалобы: температура 38,6, общая слабость, сухой кашель, состояние средней степени  тяжести.  В контакте с больными респираторной инфекцией не находилась, из города не выезжала.
</t>
  </si>
  <si>
    <t>Э002825028874</t>
  </si>
  <si>
    <t>Машнева Евгения Викторовна</t>
  </si>
  <si>
    <t>Максимова Эльвира Александровна</t>
  </si>
  <si>
    <t>Воронкова</t>
  </si>
  <si>
    <t>26</t>
  </si>
  <si>
    <t>ГАУЗ АО АОКБ, прочие</t>
  </si>
  <si>
    <t>Пневмония неуточненная. Против гриппа пневмококка не привита. За пределы Амурской области не выезжала, с инфекционными больными отмечает контакт(с женой брата пневмония, туберкулез).КТ от 15.09.2025. Взят клинический материал на этиологию.</t>
  </si>
  <si>
    <t>Э002825028871</t>
  </si>
  <si>
    <t>Кирпичева Ирина Александровна</t>
  </si>
  <si>
    <t>ГБУЗ АО “Бурейская районная больница”</t>
  </si>
  <si>
    <t>Мокринский Сергей Константинович</t>
  </si>
  <si>
    <t>Новобурейский</t>
  </si>
  <si>
    <t>ООО "ГСП-Механизация"</t>
  </si>
  <si>
    <t>DS: внебольничная двусторонняя пневмония, средней степени тяжести
живет и прописан в г.Энгельс, Саратовская область, ул. М. Василевского д.27, кв.63., работает вахтовым методом.
жалобы на: повышение температуры тела до 39, одышку SPO2-92, слабость
ПЦР  тест на ОРВИ, ИХА тест на  грипп и ковид  взят от 15.09.2025 отрицательный. КТ ОГК от 15.09.2025
Симптомы: жалобы на: повышение температуры тела до 39, одышку SPO2-92, слабость.
Контактных 3.
от гриппа не привит.</t>
  </si>
  <si>
    <t>Э002825028867</t>
  </si>
  <si>
    <t>КРАВЦОВ ИВАН ВАЛЕРЬЕВИЧ</t>
  </si>
  <si>
    <t>32</t>
  </si>
  <si>
    <t>ООО Эр-строй</t>
  </si>
  <si>
    <t>Достоверный контакт с больными респираторными инфекциями (ОРВИ, грипп КОВИД 19) внебольничными пневмониями по месту жительства  отрицает 
Выезд за пределы региона, страны в течении месяца отрицает. 
От гриппа и пневмококковой инфекции со слов не привита
КТ ОГК от   - выявлена правосторонняя пневмония
жалобы: Одышка при незначительной физической активности, выраженная слабость, сухой кашель, отсутствие аппетита.
ИФА на микоплазму и хламидии выполнен  , ПЦР на ковид  выполнен  , анализ мокроты на бак посев и чувствительность выполнен</t>
  </si>
  <si>
    <t>Э002825028866</t>
  </si>
  <si>
    <t>Иванов Артём Игоревич</t>
  </si>
  <si>
    <t>МУНИЦИПАЛЬНОЕ ОБЩЕОБРАЗОВАТЕЛЬНОЕ БЮДЖЕТНОЕ УЧРЕЖДЕНИЕ СРЕДНЯЯ ОБЩЕОБРАЗОВАТЕЛЬНАЯ ШКОЛА № 7 ИМЕНИ ГЕРОЯ РОССИИ И.В. ТКАЧЕНКО Г. ТЫНДЫ АМУРСКОЙ ОБЛАСТИ</t>
  </si>
  <si>
    <t>7в</t>
  </si>
  <si>
    <t>15.09.2025 19:50 - Компьютерная томография груди [7001894]:
Описание: КОМПЬЮТЕРНАЯ ТОМОГРАФИЯ ОРГАНОВ ГРУДНОЙ ПОЛОСТИ
Исследование выполнено по программе непрерывного спирального сканирования с шагом 5 мм
Контрастное усиление: не проводилось
Лучевая нагрузка 6.2 мЗв
Справа участки инфильтрации S 1-2,5, 10 до 6см.
Просветы трахеи, главных и сегментарных бронхов прослеживаются, не сужены; стенки бронхов не утолщены.
Корни легких не расширены.
Пневматизация и васкуляризация легочной паренхимы не изменена.
Средостение не смещено, не расширено. Структуры средостения дифференцированы.
Клетчатка переднего и заднего средостения обычной плотности.
Сердце и крупные сосуды (сосуды верхней апертуры грудной клетки, грудная аорта, легочный ствол, верхняя полая вена) обычно расположены, не расширены.
Содержимого в серозных полостях не выявлено.
Данных за увеличенные внутригрудные лимфоузлы не выявлено.
При реконструкции в костном окне костнодеструктивных изменений в области исследования не выявлено.
ЗАКЛЮЧЕНИЕ: КТ- признаки левосторонней полисегментарной пневмонии.
ИХА мазок ковид-отрицат
7б-30.09
стационарное лечение</t>
  </si>
  <si>
    <t>Э002825028864</t>
  </si>
  <si>
    <t>Будник Николай Михайлович</t>
  </si>
  <si>
    <t>85 лет</t>
  </si>
  <si>
    <t>Пневмония, вызванная Streptococcus pneumoniae</t>
  </si>
  <si>
    <t>Контакт с больными ОРИ, гриппом, COVID-19 отрицает. За пределы АО не выезжал. Вакцинация от пневмонии и гриппа нет. Диагноз подтвержден РТГН 15.09.25г. Повышение температуры тела до 39,5С, слабость, кашель, одышка. ИХА грипп/ковид от 15.09.25 отриц. Взяты анализы на микроб иссл 16.09.25. Результат от 19.09.2025 обнаруж Streptococcus pneumoniae.</t>
  </si>
  <si>
    <t>Э002825028863</t>
  </si>
  <si>
    <t>Собченко Павел Михайлович</t>
  </si>
  <si>
    <t>ДВОСТ ДЦД ОАО РЖД, составитель поездов</t>
  </si>
  <si>
    <t>сухой кашель, 38,3*, слабость
 Внебольничная сегментарная пневмония справа
не привит
стационарное лечение</t>
  </si>
  <si>
    <t>Э002825028856</t>
  </si>
  <si>
    <t>Малышева Виктория Викторовна</t>
  </si>
  <si>
    <t>КРАСЦОВ ИВАН ВАЛЕРЬЕВИЧ</t>
  </si>
  <si>
    <t>32/2</t>
  </si>
  <si>
    <t>ООО ЭРСТРОЙ</t>
  </si>
  <si>
    <t>ЗАБОЛЕЛ 14.09. КАШЕЛЬ,ТЕМП. 39,ОДЫШКА. НЕ ВЫЕЗЖАЛ В ТЕЧЕНИИ МЕСЯЦА,ОТ ГРИППА НЕ ПРИВИТ. КОНТАКТ С БОЛЬНЫМИ ОТРИЦАЕТ. ДОСТАВЛЕН В ГКБ</t>
  </si>
  <si>
    <t>Э002825028850</t>
  </si>
  <si>
    <t>ЗАЛОЗНАЯ ЭЛЬВИРА ВАСИЛЬЕВНА</t>
  </si>
  <si>
    <t>95 лет</t>
  </si>
  <si>
    <t>88</t>
  </si>
  <si>
    <t>84</t>
  </si>
  <si>
    <t>БОЛЬНА 4 ДНЯ, КАШЕЛЬ, ОДЫШКА,К ВРАЧУ НЕ ОБРАЩАЛАСЬ. ОТ ГРИППА НЕ ПРИВИТА.  С 30.08. ПО 12.09. НАХОДИЛАСЬ НА ЛЕЧЕНИИ  В АОКБ С ОНМК. ДОСТАВЛЕНА В ГКБ</t>
  </si>
  <si>
    <t>Э002825028847</t>
  </si>
  <si>
    <t>Колаков Роман Юрьевич</t>
  </si>
  <si>
    <t>ГК Мегаполис, региональный представитель</t>
  </si>
  <si>
    <t>МАХ темпер. тела:39.9
Характер кашля:продуктивный
Заключение КТ ОГК(РГ),дата:15.09.2025г. БГКБ Двусторонняя пневмония
Степень тяжести пациента:средней
ПЦР на грипп, ОРВИ,НКВИ 19-16.09
Кровь на Микоплазму-16.09
Вакцинация против пневмококковой инфекции,гриппа не проводилась
Выезд за пределы региона,страны:отрицает
Достоверный контакт с больными респираторными инфекциями: отрицает
тел.89246730456</t>
  </si>
  <si>
    <t>Э002825028845</t>
  </si>
  <si>
    <t>Медведев Александр Павлович</t>
  </si>
  <si>
    <t>19 лет</t>
  </si>
  <si>
    <t>Богдана Хмельницкого</t>
  </si>
  <si>
    <t>114</t>
  </si>
  <si>
    <t>БФЭК Благовещенский финансово-экономический колледж</t>
  </si>
  <si>
    <t>228</t>
  </si>
  <si>
    <t>МАХ темпер. тела:39.6С
Характер кашля:со светлой мокротой
Заключение КТ ОГК(РГ),дата:15.09.2025, плевмония слева
Степень тяжести пациента:средней
ПЦР на грипп, ОРВИ,НКВИ 19-16.09
Кровь на Микоплазму-16.09.2025
Вакцинация против пневмококковой инфекции,гриппа не проводилась
Выезд за пределы региона,страны:отрицает
Достоверный контакт с больными респираторными инфекциями: отрицает
тел.89619519579</t>
  </si>
  <si>
    <t>Э002825028844</t>
  </si>
  <si>
    <t>Мамажонов Икболжон ихтиёржон Угли</t>
  </si>
  <si>
    <t>вахтовый городок ГПЗ</t>
  </si>
  <si>
    <t>ФАК ЯМАТА,маляр</t>
  </si>
  <si>
    <t>МАХ темпер. тела:не повышалась
Характер кашля:со светлой мокротой
Заключение (РГ),дата:15.09.2025г. Пневмония слева
Степень тяжести пациента:средней
ПЦР на грипп, ОРВИ,НКВИ 19-16.09.2025
Кровь на Микоплазму-16.09.2025
Вакцинация против пневмококковой инфекции,гриппа не проводилась
Выезд за пределы региона,страны:отрицает
Достоверный контакт с больными респираторными инфекциями: отрицает
тел.89248485884</t>
  </si>
  <si>
    <t>Э002825028843</t>
  </si>
  <si>
    <t>Гафуров Гафур</t>
  </si>
  <si>
    <t>31 год</t>
  </si>
  <si>
    <t>ГПЗ,пропитчик</t>
  </si>
  <si>
    <t xml:space="preserve">МАХ темпер. тела:38.0С
Характер кашля:непродуктивный
Заключение (РГ),дата:15.09.2025г. г.Свободный Полисегментарная пневмония слева
Степень тяжести пациента:средней
ПЦР на грипп, ОРВИ,НКВИ 19-16.09.2025
Кровь на Микоплазму-16.09.2025
Вакцинация против пневмококковой инфекции,гриппа не проводилась
Выезд за пределы региона,страны:отрицает
Достоверный контакт с больными респираторными инфекциями: отрицает
тел.892484845884
</t>
  </si>
  <si>
    <t>Э002825028841</t>
  </si>
  <si>
    <t>Рязанцева Нина Степановна</t>
  </si>
  <si>
    <t>Кольцевая</t>
  </si>
  <si>
    <t>-  пенсионер</t>
  </si>
  <si>
    <t>а кашель с отхождением серой мокроты, одышку при физической активности, общую слабость, повышение температуры тела до 39,4С максимально.
Накануне заболевания отмечает контакт с инфекционным больным. 
Не привита. 
ПЦР на грипп, ковид, ОРВИ - отрицательно. 
ИФА микоплазма- положительно. 
Посев мокроты - отрицательно. 
Состояние средней степени тяжести. 
КТ-ОГК от 04.09.2025 - правосторонняя полисегментарная пневмония.</t>
  </si>
  <si>
    <t>Э002825028838</t>
  </si>
  <si>
    <t>Азимов Махамадюнус Солижонович</t>
  </si>
  <si>
    <t>Магистральная</t>
  </si>
  <si>
    <t>Жалобы на кашель с отхождением желто-зеленой мокроты, повышение температуры тела до 38С.
Накануне заболевания приехал с республики Саха (Якутия). 
Не привит. Контакт с инфекционными больными отрицает. 
ПЦР на грипп, ковид, ОРВИ - отрицательно. ИФА микоплазма - положительно. Посев мокроты - отрицательно. 
Состояние средней степени тяжести. 
КТ-ОГК от 08.09.2025: Левосторонняя сегментарная пневмония.</t>
  </si>
  <si>
    <t>Э002825028827</t>
  </si>
  <si>
    <t>Морозова Татьяна Владимировна</t>
  </si>
  <si>
    <t>1-я Тепличная</t>
  </si>
  <si>
    <t>22/1</t>
  </si>
  <si>
    <t>специалист ОСО, Ам</t>
  </si>
  <si>
    <t xml:space="preserve">1. Контакт с инфекционными больными отрицает.
2. За пределы Амурской области не выезжал/а
3. Не привит/а
4. КТ ОГК 15.09.2025г.
5. Клинически:  повышение температуры тела до 38,5С, кашель с отхождением мокроты (цвет не отмечала)
6. ПЦР на Covid-19, грипп, орви в работе. ИФА микоплазма в работе. Бак посев мокроты в работе.
</t>
  </si>
  <si>
    <t>Э002825028825</t>
  </si>
  <si>
    <t>Демешева Елена Николаевна</t>
  </si>
  <si>
    <t>тындинская больница м/с</t>
  </si>
  <si>
    <t>15.09.2025 09:05 - Компьютерная томография груди [7001894]:
Описание: КОМПЬЮТЕРНАЯ ТОМОГРАФИЯ ОРГАНОВ ГРУДНОЙ ПОЛОСТИ
Исследование выполнено по программе непрерывного спирального сканирования с шагом 5 мм
Контрастное усиление: не проводилось
Лучевая нагрузка 6.2 мЗв
Справа в средней доле участки перибронхиальной инфильтрации склонные к слиянию; подобные мелкие немногочисленные очаги пневмонии справа в верхней доле, слева в верхней доле и в S6.
Справа в S3 плотный очаг 7мм.
Просветы трахеи, главных и сегментарных бронхов прослеживаются, не сужены; стенки бронхов не утолщены.
Корни легких не расширены.
Пневматизация и васкуляризация легочной паренхимы не изменена.
Средостение не смещено, не расширено. Структуры средостения дифференцированы.
Клетчатка переднего и заднего средостения обычной плотности.
Сердце и крупные сосуды (сосуды верхней апертуры грудной клетки, грудная аорта, легочный ствол, верхняя полая вена) обычно расположены, не расширены.
Содержимого в серозных полостях не выявлено.
Данных за увеличенные внутригрудные лимфоузлы не выявлено.
При реконструкции в костном окне костнодеструктивных изменений в области исследования не выявлено.
ЗАКЛЮЧЕНИЕ: КТ- признаки двухсторонней полисегментарной пневмонии.
ИХА,ПЦР мазок ковид-отриц
ИФА крови Micoplasma pneumonia не выявлен  IgM IgG
ИФА крови Clamydophila pneumonia не выявлен  IgM IgG
ПЦР грипп А,В-отриц</t>
  </si>
  <si>
    <t>Э002825028807</t>
  </si>
  <si>
    <t>Егельская Светлана Юрьевна</t>
  </si>
  <si>
    <t>Петроченкова Ксения Васильевна</t>
  </si>
  <si>
    <t>85</t>
  </si>
  <si>
    <t>6 Д</t>
  </si>
  <si>
    <t xml:space="preserve">с 04.09.25г  насморк, кашель без Т. 15.09. амбулаторно рентген ОГК - Сегментарная пневмония справа. Направлена в АОДКБ.
контакт с респираторными инфекциями, больными ковидом мама отрицает.  Из Благовещенска за последний месяц ребенок не выезжал.  От пневмококковой инфекции привит, от гриппа не привит. Взят клинический материал для исследования методом ПЦР (ОРВИ скрин, грипп А, В, COVID - 19), ИФА кровь этиологическая расшифровка вн. пневмоний.
мазок на респираторные вирусы и гриппы  метод исследования ПЦР лаборатория ФБУЗ «Центр гигиены и эпидемиологии в Амурской области»обнаружено РНК метапневмовирус
</t>
  </si>
  <si>
    <t>МУНИЦИПАЛЬНОЕ АВТОНОМНОЕ ДОШКОЛЬНОЕ ОБРАЗОВАТЕЛЬНОЕ УЧРЕЖДЕНИЕ "ДЕТСКИЙ САД № 60 ГОРОДА БЛАГОВЕЩЕНСКА"</t>
  </si>
  <si>
    <t>Дорошенко</t>
  </si>
  <si>
    <t>Э002825028781</t>
  </si>
  <si>
    <t>Сафонова В. В.</t>
  </si>
  <si>
    <t>Усов Вячеслав Дмитриевич</t>
  </si>
  <si>
    <t>Дзержинского</t>
  </si>
  <si>
    <t>3 Б</t>
  </si>
  <si>
    <t>МУНИЦИПАЛЬНОЕ БЮДЖЕТНОЕ ОБЩЕОБРАЗОВАТЕЛЬНОЕ УЧРЕЖДЕНИЕ "ФЕВРАЛЬСКАЯ СРЕДНЯЯ ОБЩЕОБРАЗОВАТЕЛЬНАЯ ШКОЛА"</t>
  </si>
  <si>
    <t>7В</t>
  </si>
  <si>
    <t>Жалобы на гипертермию дл  39.7, кашель с мокротой. Рентгенография ОКГ от 15.09.2025 - признаки правосторонней пневмонии справа в нижней доле. Пневмококк - не привит, грипп - отказ.</t>
  </si>
  <si>
    <t>Э002825028779</t>
  </si>
  <si>
    <t>Шкреба Михаил Сергеевич</t>
  </si>
  <si>
    <t>Бульварная</t>
  </si>
  <si>
    <t>7/3</t>
  </si>
  <si>
    <t>МУНИЦИПАЛЬНОЕ ДОШКОЛЬНОЕ ОБРАЗОВАТЕЛЬНОЕ АВТОНОМНОЕ УЧРЕЖДЕНИЕ ДЕТСКИЙ САД № 16 (2 КОРПУС) ГОРОДА СВОБОДНОГО</t>
  </si>
  <si>
    <t>средняя</t>
  </si>
  <si>
    <t>Пневмония, вызванная Haemophilus influenzae [палочкой Афанасьева-Пфейффера]</t>
  </si>
  <si>
    <t xml:space="preserve">жалобы на повышение температуры тела,кашель влажный. В контакте с инфекционными больными не была. От гриппа не привит. От пневмококка не привит.  Мазок ИХА из носо-ротоглотки на ковид-19 от 13.09.2025 отрицательно,ПЦР ОРВИ,,хламидии,микоплазма в работе ,взяты 13.09.2025. Rгр от 13.09.2025. Контакт с инфекционными больными отрицает. За пределы региона не выезжал. 
ПЦР ковид-19 , хламидии,микоплазма,вирусы гриппа отрицательно от 16.09.2025. ПЦР от 16.09.2025 обнаружен Haemophilus influenza
</t>
  </si>
  <si>
    <t>Э002825028769</t>
  </si>
  <si>
    <t>Гавриков Юрий Александрович</t>
  </si>
  <si>
    <t>Мухинский</t>
  </si>
  <si>
    <t>Первомайская</t>
  </si>
  <si>
    <t>колхоз колос</t>
  </si>
  <si>
    <t xml:space="preserve">Внебольничная правосторонняя полисегментарная пневмония средней степени тяжести осложненная гидротороксом. На время инкубационного периода в течении 21 дня больной не переезжал за пределы региона, не контактировал с лицами приехавшими из других регионов. Источник инфекции: не установлен. Клинические проявления: одышка, слабость, малопродуктивный кашель. Диагноз установлен на основании рентгенографии. ИХА РЭД-SaRS-Cov/Flu Ag от 15.09.2025г. отрицательный. Назначено комплексное обследование для установление возбудителя. (ПЦР, бактериологический анализ, ИФА микоплазмы пневмонии) Микробиологическая лаборатория ГБУЗ АО "Октябрьская районная больница" от 18,09.2025г  Streptococcus pneumoniae  
</t>
  </si>
  <si>
    <t>Э002825028768</t>
  </si>
  <si>
    <t>Байрак  Татьяна Евгеньевна</t>
  </si>
  <si>
    <t>Соболев Максим Александрович</t>
  </si>
  <si>
    <t>мкр. Светлый</t>
  </si>
  <si>
    <t>43</t>
  </si>
  <si>
    <t>Умные горные решения</t>
  </si>
  <si>
    <t>КТ ОГК от 15.09.2025 КТ признаки правосторонней субсегментарной S8 пневмонии. ИХА тест на Ковид 19 от 15.09.2025 №3579 отрицательный. ИХА тест на грипп А и В от 15.09.2025 № 464 отрицательный. Жалобы на повышение температуры до 38*, кашель с мокротой, слабость. Дано направление на бак.посев мокроты. От Ковид 19, гриппа и пневмонии не привит. В контакте с больными респираторными инфекциями не был. 14.09.2025 прибыл с вахты г. Комсомольск на Амуре.</t>
  </si>
  <si>
    <t>Э002825028762</t>
  </si>
  <si>
    <t>Ткаченко Матвей Романович</t>
  </si>
  <si>
    <t>306</t>
  </si>
  <si>
    <t>5 старшая</t>
  </si>
  <si>
    <t>Пневмония, вызванная вирусом парагриппа</t>
  </si>
  <si>
    <t>Со слов мамы Заболела 02.09.2025г г остро , когда повышалась температура тела 38-39,0, появился насморк, сухой малопродуктивный кашель. 03.09 .2025 г проведена ренгенограмма легких- очаговая пневмония слева. Лечились амбулаторно- амоксиклав с 03.09- 13.09.2025г парацетамол., бифидумбактерин. На фоне лечения сохраняется , сухой малопродуктивный , надсадный кашель, с 04.09- нормотермия. . 15.09. .2025 г проведена ренгенограмма легких- очаговая пневмония справа. 15.09.2025г - направлен в п/п педиатром ТМО.
 1. Достоверный контакт с больными респираторными инфекциями (ОРВИ, грипп, COVID-19), внебольничными пневмониями (по месту жительства, на работе, на учебе и др.) - в ДОУ дети болеют ОРВИ 
2. Выезд за пределы региона, страны в течение месяца.- отрицает 
3. Сведения о прививках против гриппа и пневмококковой инфекции - Прививки от гриппа нет 
Привита от пневмококковой инфекции (название прививки не знает, поступает без прививочного сертификата) 
4. Дата рентгенологического исследования 15.09 2025г - очаговая пневмония справа
5. Результаты лабораторных исследований (дата, результат этиологической расшифровки) 
16.09.2025 14:10: ОРВИ [ПЦР25] - Parainfluenza virus 2 РНК, обнаружение в любой пробе методом амплификации нуклеиновых кислот: обнаружен ;
18.09.2025 12:29: Диагностика микоплазмы [ИФА29] - Антитела IgG к Mycoplasma pneumoniae, обнаружение в сыворотке крови: не обнаружены ;Антитела IgM к Mycoplasma pneumoniae, обнаружение в сыворотке крови: не обнаружены ;Антитела IgM к Mycoplasma pneumoniae, обнаружение в сыворотке крови: не обнаружены ;Антитела IgG к Mycoplasma pneumoniae, обнаружение в сыворотке крови: не обнаружены ;
ПЦР (мазок с задней стенки глотки) от 16.09 - Mycoplasma pneumoniae, Chlamidia pneumoniae не обнаружены 
ИФА крови на Chlamidia pneumoniae от 18.09 - отр</t>
  </si>
  <si>
    <t>Э002825028758</t>
  </si>
  <si>
    <t>Синченко Марина Витальевна</t>
  </si>
  <si>
    <t>пер. Юбилейный</t>
  </si>
  <si>
    <t>ООО Амурфарм, Аптека Миницен, фармацевт</t>
  </si>
  <si>
    <t>12.09.2025 РГ ОГК, диагноз: внебольничная нижнедолевая пневмония справа, неуточненной этиологии, средней степени тяжести, ДН1 степени. Клиника: температура 38,5, дискомфорт в грудной клетке при дыхании, незначительный кашель с трудноотделяемой мокротой, слабость, недомогание, одышка при незначительной нагрузке. Отобрана мокрота для бак.исследования</t>
  </si>
  <si>
    <t>Э002825028750</t>
  </si>
  <si>
    <t>Киридон Ольга Игоревна</t>
  </si>
  <si>
    <t>Голев Алексей Анатольевич</t>
  </si>
  <si>
    <t>Нагорная</t>
  </si>
  <si>
    <t>J18.9 - Пневмония неуточненная: Внебольничная правосторонняя верхнедолевая ( S2) пневмония, фаза разгара, средней степени тяжести . ДН1/ Жалобы: на повышение температуры тела до фебрильных цифр в течение 6 суток, сухой кашель, недомогание.КТ от 14/09/2025/. Взят клинический материал на этиологию.</t>
  </si>
  <si>
    <t>Э002825028745</t>
  </si>
  <si>
    <t>Ремизова Ирина Валерьевна</t>
  </si>
  <si>
    <t>Краснофлотская</t>
  </si>
  <si>
    <t>ИП ЦЗЯН Фучуань</t>
  </si>
  <si>
    <t xml:space="preserve"> J18.9 - Пневмония неуточненная: Внебольничная двусторонняя полисегментарная пневмония, средней степени тяжести. Фаза разгара.ДНI.Бронхоэктазы обоих легких . Хронический необструктивный бронхит , обострение.Кистозная гипоплазия с фиброзными изменениями S4,5 легких.Сопут. ССТД . Пролапс МК1 ст. ХСН 0 ФК 1. Жалобы: . на малопродуктивный кашель со слизисто- гнойной мокротой , дискомфорт в грудной клетке , одышку при незначительной физической нагрузке ,слабость , повышение температуры тела до 37,3 гр С . Против гриппа , пневмококка не привит. Взят клинический материал на этиологию.</t>
  </si>
  <si>
    <t>Э002825028736</t>
  </si>
  <si>
    <t>ДМИТРИЕНКО ТАТЬЯНА ВАРФАЛОМЕЕВНА</t>
  </si>
  <si>
    <t>86 лет</t>
  </si>
  <si>
    <t>пер. Кирпичный</t>
  </si>
  <si>
    <t>От гриппа, пневмококковой инфекции,ковид-19 не привит. Т 39, слабость,кашель сухой. Мазок ковид ИХА отрицательно от 14.09.2025. ПЦР мазок ковид-19,мокрота на кум от 14.09.2025 в работе. Мокрота на бак.посев и чувств. к а/б от 14.09.2025 в работе. ИВЛ не проводилась. Контакт с инфекционными больными нет. В период инкубационного периода дома. В теч.3-х мес. за пределы региона не выезжал.</t>
  </si>
  <si>
    <t>Э002825028733</t>
  </si>
  <si>
    <t>Сидоренкова Татьяна Евгеньевна</t>
  </si>
  <si>
    <t>Жлобецкая София Алексеевна</t>
  </si>
  <si>
    <t>Комсомольская</t>
  </si>
  <si>
    <t>17</t>
  </si>
  <si>
    <t>МУНИЦИПАЛЬНОЕ ДОШКОЛЬНОЕ ОБРАЗОВАТЕЛЬНОЕ АВТОНОМНОЕ УЧРЕЖДЕНИЕ ДЕТСКИЙ САД № 2 (1 КОРПУС) ГОРОДСКОГО ОКРУГА ГОРОДА РАЙЧИХИНСКА</t>
  </si>
  <si>
    <t>Жалобы на кашель, повышение температуры до 39. Лечились амбулаторно с 08.09.2025. Направили на рентген грудной клетки 12.09.2025, где выявили о. средне-долевую пневмония справа. Госпитализирована в детское отделение 12.09.2025.</t>
  </si>
  <si>
    <t>Э002825028728</t>
  </si>
  <si>
    <t>Воронина Доминика Анатольевна</t>
  </si>
  <si>
    <t>Юности</t>
  </si>
  <si>
    <t>не организована</t>
  </si>
  <si>
    <t>Контакт с больными ОРИ, гриппом, COVID-19 отрицает. За пределы АО не выезжала. Вакцинация от пневмонии по возрасту привита, от гриппа нет. Диагноз подтвержден РТГН 12.09.25г. Повышение температуры тела до 39,5С, слабость, кашель. ИХА грипп/ковид от 12.09.25 отриц. Взяты анализы на микроб иссл 12.09.25. Результат от 19.09.2025 обнаруж Streptococcus pneumoniae.</t>
  </si>
  <si>
    <t>Э002825028723</t>
  </si>
  <si>
    <t>НИКОЛАЕВ ДЕНИС АЛЕКСАНДРОВИЧ</t>
  </si>
  <si>
    <t>38 лет</t>
  </si>
  <si>
    <t>Клубничная</t>
  </si>
  <si>
    <t>ОООЛ Асфальт</t>
  </si>
  <si>
    <t xml:space="preserve">Достоверный контакт с больными респираторными инфекциями (ОРВИ, грипп КОВИД 19) внебольничными пневмониями по месту жительства  отрицает 
Выезд за пределы региона, страны в течении месяца отрицает. 
От гриппа и пневмококковой инфекции со слов не привита
КТ ОГК от   - правосторонняя полисегментарная пневмония
жалобы: кашель с мокротой светло-желтого цвета, насморк, боль в горле, одышка,  чувство озноба, одышка при незначительной физической активности. 
ИФА на микоплазму и хламидии выполнен  , ПЦР на ковид  выполнен  , анализ мокроты на бак посев и чувствительность выполнен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</si>
</sst>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h:mm"/>
    <numFmt numFmtId="165" formatCode="dd\.mm\.yyyy"/>
  </numFmts>
  <fonts count="10" x14ac:knownFonts="1">
    <font>
      <sz val="11"/>
      <color theme="1"/>
      <name val="Calibri"/>
      <family val="2"/>
      <scheme val="minor"/>
    </font>
    <font>
      <b/>
      <sz val="11"/>
      <color theme="1"/>
      <name val="Calibri"/>
      <family val="2"/>
      <scheme val="minor"/>
    </font>
    <font>
      <b/>
      <sz val="10"/>
      <color theme="1"/>
      <name val="Times New Roman"/>
      <family val="1"/>
      <charset val="204"/>
    </font>
    <font>
      <sz val="8"/>
      <color theme="1"/>
      <name val="Times New Roman"/>
      <family val="1"/>
      <charset val="204"/>
    </font>
    <font>
      <b/>
      <sz val="8"/>
      <color theme="1"/>
      <name val="Times New Roman"/>
      <family val="1"/>
      <charset val="204"/>
    </font>
    <font>
      <b/>
      <sz val="9"/>
      <color theme="1"/>
      <name val="Times New Roman"/>
      <family val="1"/>
      <charset val="204"/>
    </font>
    <font>
      <sz val="8"/>
      <name val="Calibri"/>
      <family val="2"/>
      <scheme val="minor"/>
    </font>
    <font>
      <sz val="11"/>
      <color rgb="FF000000"/>
      <name val="Calibri"/>
      <family val="2"/>
      <scheme val="minor"/>
    </font>
    <font>
      <sz val="11"/>
      <color theme="1"/>
      <name val="Times New Roman"/>
      <family val="1"/>
      <charset val="204"/>
    </font>
    <font>
      <sz val="11"/>
      <color theme="1"/>
      <name val="Calibri"/>
      <family val="2"/>
      <scheme val="minor"/>
    </font>
  </fonts>
  <fills count="4">
    <fill>
      <patternFill patternType="none"/>
    </fill>
    <fill>
      <patternFill patternType="gray125"/>
    </fill>
    <fill>
      <patternFill patternType="solid">
        <fgColor theme="6" tint="0.79992065187536243"/>
        <bgColor indexed="64"/>
      </patternFill>
    </fill>
    <fill>
      <patternFill patternType="solid">
        <fgColor rgb="FFFFFF00"/>
        <bgColor indexed="64"/>
      </patternFill>
    </fill>
  </fills>
  <borders count="19">
    <border>
      <left/>
      <right/>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right/>
      <top style="medium">
        <color auto="1"/>
      </top>
      <bottom/>
      <diagonal/>
    </border>
    <border>
      <left/>
      <right style="medium">
        <color auto="1"/>
      </right>
      <top style="medium">
        <color auto="1"/>
      </top>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style="medium">
        <color auto="1"/>
      </right>
      <top style="thin">
        <color auto="1"/>
      </top>
      <bottom/>
      <diagonal/>
    </border>
    <border>
      <left/>
      <right/>
      <top style="thin">
        <color auto="1"/>
      </top>
      <bottom/>
      <diagonal/>
    </border>
    <border>
      <left style="thin">
        <color auto="1"/>
      </left>
      <right/>
      <top style="thin">
        <color auto="1"/>
      </top>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2">
    <xf numFmtId="0" fontId="0" fillId="0" borderId="0" applyNumberFormat="0" applyFill="0" applyAlignment="0" applyProtection="0"/>
    <xf numFmtId="0" fontId="9" fillId="0" borderId="0" applyNumberFormat="0" applyFill="0" applyAlignment="0" applyProtection="0"/>
  </cellStyleXfs>
  <cellXfs count="64">
    <xf numFmtId="0" fontId="0" fillId="0" borderId="0" xfId="0"/>
    <xf numFmtId="0" fontId="2" fillId="0" borderId="2" xfId="1" applyFont="1" applyBorder="1" applyAlignment="1">
      <alignment horizontal="center" vertical="center" wrapText="1"/>
    </xf>
    <xf numFmtId="0" fontId="2" fillId="0" borderId="1" xfId="1" applyFont="1" applyBorder="1" applyAlignment="1">
      <alignment horizontal="center" vertical="center" wrapText="1"/>
    </xf>
    <xf numFmtId="0" fontId="0" fillId="0" borderId="0" xfId="1" applyFont="1"/>
    <xf numFmtId="0" fontId="5" fillId="0" borderId="1" xfId="1" applyFont="1" applyBorder="1" applyAlignment="1">
      <alignment horizontal="center" vertical="center" wrapText="1"/>
    </xf>
    <xf numFmtId="0" fontId="0" fillId="0" borderId="0" xfId="1" applyFont="1" applyAlignment="1">
      <alignment horizontal="center"/>
    </xf>
    <xf numFmtId="0" fontId="0" fillId="0" borderId="0" xfId="1" applyFont="1" applyAlignment="1"/>
    <xf numFmtId="0" fontId="2" fillId="0" borderId="10" xfId="1" applyFont="1" applyBorder="1" applyAlignment="1">
      <alignment horizontal="center" vertical="center" wrapText="1"/>
    </xf>
    <xf numFmtId="0" fontId="2" fillId="0" borderId="6" xfId="1" applyFont="1" applyBorder="1" applyAlignment="1">
      <alignment horizontal="center" vertical="center" wrapText="1"/>
    </xf>
    <xf numFmtId="0" fontId="2" fillId="0" borderId="13" xfId="1" applyFont="1" applyBorder="1" applyAlignment="1">
      <alignment horizontal="center" vertical="center" wrapText="1"/>
    </xf>
    <xf numFmtId="0" fontId="2" fillId="0" borderId="12" xfId="1" applyFont="1" applyBorder="1" applyAlignment="1">
      <alignment horizontal="center" vertical="center"/>
    </xf>
    <xf numFmtId="0" fontId="0" fillId="2" borderId="4" xfId="1" applyFont="1" applyFill="1" applyBorder="1" applyAlignment="1">
      <alignment horizontal="center"/>
    </xf>
    <xf numFmtId="0" fontId="0" fillId="2" borderId="5" xfId="1" applyFont="1" applyFill="1" applyBorder="1" applyAlignment="1">
      <alignment horizontal="center"/>
    </xf>
    <xf numFmtId="0" fontId="4" fillId="0" borderId="14" xfId="1" applyFont="1" applyBorder="1" applyAlignment="1">
      <alignment horizontal="center" vertical="center" textRotation="90" wrapText="1"/>
    </xf>
    <xf numFmtId="0" fontId="2" fillId="0" borderId="15" xfId="1" applyFont="1" applyBorder="1" applyAlignment="1">
      <alignment horizontal="center" vertical="center" wrapText="1"/>
    </xf>
    <xf numFmtId="0" fontId="8" fillId="2" borderId="3" xfId="1" applyFont="1" applyFill="1" applyBorder="1" applyAlignment="1">
      <alignment horizontal="center" vertical="center"/>
    </xf>
    <xf numFmtId="0" fontId="0" fillId="0" borderId="3" xfId="1" applyFont="1" applyFill="1" applyBorder="1" applyAlignment="1">
      <alignment horizontal="center" vertical="center"/>
    </xf>
    <xf numFmtId="164" fontId="0" fillId="0" borderId="3" xfId="1" applyNumberFormat="1" applyFont="1" applyFill="1" applyBorder="1" applyAlignment="1">
      <alignment horizontal="center" vertical="center"/>
    </xf>
    <xf numFmtId="0" fontId="7" fillId="0" borderId="3" xfId="1" applyFont="1" applyFill="1" applyBorder="1" applyAlignment="1">
      <alignment horizontal="center" vertical="center"/>
    </xf>
    <xf numFmtId="165" fontId="0" fillId="0" borderId="3" xfId="1" applyNumberFormat="1" applyFont="1" applyFill="1" applyBorder="1" applyAlignment="1">
      <alignment horizontal="center" vertical="center"/>
    </xf>
    <xf numFmtId="0" fontId="0" fillId="0" borderId="3" xfId="1" applyFont="1" applyFill="1" applyBorder="1" applyAlignment="1">
      <alignment horizontal="center" vertical="center" wrapText="1"/>
    </xf>
    <xf numFmtId="0" fontId="3" fillId="0" borderId="0" xfId="1" applyFont="1" applyFill="1" applyBorder="1" applyAlignment="1">
      <alignment horizontal="center" vertical="center"/>
    </xf>
    <xf numFmtId="0" fontId="1" fillId="0" borderId="1" xfId="1" applyFont="1" applyBorder="1" applyAlignment="1">
      <alignment horizontal="center" vertical="center" wrapText="1"/>
    </xf>
    <xf numFmtId="0" fontId="0" fillId="0" borderId="3" xfId="1" applyNumberFormat="1" applyFont="1" applyFill="1" applyBorder="1" applyAlignment="1">
      <alignment horizontal="center" vertical="center"/>
    </xf>
    <xf numFmtId="0" fontId="0" fillId="2" borderId="0" xfId="1" applyFont="1" applyFill="1" applyBorder="1" applyAlignment="1">
      <alignment horizontal="center"/>
    </xf>
    <xf numFmtId="0" fontId="2" fillId="0" borderId="0" xfId="1" applyFont="1" applyBorder="1" applyAlignment="1">
      <alignment horizontal="center" vertical="center" wrapText="1"/>
    </xf>
    <xf numFmtId="0" fontId="0" fillId="0" borderId="0" xfId="1" applyFont="1" applyFill="1" applyBorder="1" applyAlignment="1">
      <alignment horizontal="center" vertical="center"/>
    </xf>
    <xf numFmtId="14" fontId="0" fillId="0" borderId="0" xfId="1" applyNumberFormat="1" applyFont="1" applyFill="1" applyBorder="1" applyAlignment="1">
      <alignment horizontal="center" vertical="center"/>
    </xf>
    <xf numFmtId="0" fontId="2" fillId="0" borderId="8" xfId="1" applyFont="1" applyBorder="1" applyAlignment="1">
      <alignment horizontal="center" vertical="center" wrapText="1"/>
    </xf>
    <xf numFmtId="0" fontId="1" fillId="0" borderId="8" xfId="1" applyFont="1" applyBorder="1" applyAlignment="1">
      <alignment horizontal="center" vertical="center" wrapText="1"/>
    </xf>
    <xf numFmtId="0" fontId="2" fillId="0" borderId="1" xfId="1" applyFont="1" applyBorder="1" applyAlignment="1">
      <alignment horizontal="center" vertical="center" wrapText="1"/>
    </xf>
    <xf numFmtId="0" fontId="2" fillId="0" borderId="8" xfId="1" applyFont="1" applyBorder="1" applyAlignment="1">
      <alignment vertical="center" wrapText="1"/>
    </xf>
    <xf numFmtId="0" fontId="1" fillId="0" borderId="8" xfId="1" applyFont="1" applyBorder="1" applyAlignment="1">
      <alignment vertical="center" wrapText="1"/>
    </xf>
    <xf numFmtId="0" fontId="2" fillId="0" borderId="12" xfId="1" applyFont="1" applyBorder="1" applyAlignment="1">
      <alignment vertical="center" wrapText="1"/>
    </xf>
    <xf numFmtId="0" fontId="2" fillId="0" borderId="11" xfId="1" applyFont="1" applyBorder="1" applyAlignment="1">
      <alignment vertical="center" wrapText="1"/>
    </xf>
    <xf numFmtId="0" fontId="2" fillId="0" borderId="9" xfId="1" applyFont="1" applyBorder="1" applyAlignment="1">
      <alignment vertical="center" wrapText="1"/>
    </xf>
    <xf numFmtId="0" fontId="0" fillId="0" borderId="9" xfId="1" applyFont="1" applyBorder="1" applyAlignment="1">
      <alignment vertical="center" wrapText="1"/>
    </xf>
    <xf numFmtId="0" fontId="8" fillId="2" borderId="3" xfId="1" applyFont="1" applyFill="1" applyBorder="1" applyAlignment="1">
      <alignment horizontal="center" vertical="center" wrapText="1"/>
    </xf>
    <xf numFmtId="0" fontId="8" fillId="0" borderId="3" xfId="1" applyFont="1" applyBorder="1" applyAlignment="1">
      <alignment horizontal="center" vertical="center"/>
    </xf>
    <xf numFmtId="0" fontId="8" fillId="2" borderId="3" xfId="1" applyFont="1" applyFill="1" applyBorder="1" applyAlignment="1">
      <alignment horizontal="center" vertical="center"/>
    </xf>
    <xf numFmtId="0" fontId="4" fillId="0" borderId="15" xfId="1" applyFont="1" applyBorder="1" applyAlignment="1">
      <alignment horizontal="center" vertical="center" wrapText="1"/>
    </xf>
    <xf numFmtId="0" fontId="1" fillId="0" borderId="15" xfId="1" applyFont="1" applyBorder="1" applyAlignment="1">
      <alignment horizontal="center" vertical="center" wrapText="1"/>
    </xf>
    <xf numFmtId="0" fontId="4" fillId="0" borderId="6" xfId="1" applyFont="1" applyBorder="1" applyAlignment="1">
      <alignment horizontal="center" vertical="center" wrapText="1"/>
    </xf>
    <xf numFmtId="0" fontId="0" fillId="0" borderId="7" xfId="1" applyFont="1" applyBorder="1" applyAlignment="1">
      <alignment horizontal="center" vertical="center" wrapText="1"/>
    </xf>
    <xf numFmtId="0" fontId="2" fillId="0" borderId="16" xfId="1" applyFont="1" applyBorder="1" applyAlignment="1">
      <alignment horizontal="center" vertical="center" wrapText="1"/>
    </xf>
    <xf numFmtId="0" fontId="2" fillId="0" borderId="17" xfId="1" applyFont="1" applyBorder="1" applyAlignment="1">
      <alignment horizontal="center" vertical="center" wrapText="1"/>
    </xf>
    <xf numFmtId="0" fontId="2" fillId="0" borderId="18" xfId="1" applyFont="1" applyBorder="1" applyAlignment="1">
      <alignment horizontal="center" vertical="center" wrapText="1"/>
    </xf>
    <xf numFmtId="0" fontId="5" fillId="0" borderId="15" xfId="1" applyFont="1" applyBorder="1" applyAlignment="1">
      <alignment horizontal="center" vertical="center" wrapText="1"/>
    </xf>
    <xf numFmtId="0" fontId="1" fillId="0" borderId="1" xfId="1" applyFont="1" applyBorder="1" applyAlignment="1">
      <alignment horizontal="center" vertical="center" wrapText="1"/>
    </xf>
    <xf numFmtId="0" fontId="2" fillId="0" borderId="1" xfId="1" applyFont="1" applyBorder="1" applyAlignment="1">
      <alignment horizontal="center" vertical="center" wrapText="1"/>
    </xf>
    <xf numFmtId="0" fontId="1" fillId="0" borderId="8" xfId="1" applyFont="1" applyBorder="1" applyAlignment="1">
      <alignment vertical="center"/>
    </xf>
    <xf numFmtId="0" fontId="0" fillId="0" borderId="0" xfId="0" applyAlignment="1"/>
    <xf numFmtId="0" fontId="0" fillId="0" borderId="0" xfId="0" applyAlignment="1">
      <alignment wrapText="1"/>
    </xf>
    <xf numFmtId="0" fontId="0" fillId="2" borderId="4" xfId="1" applyFont="1" applyFill="1" applyBorder="1" applyAlignment="1">
      <alignment horizontal="center" wrapText="1"/>
    </xf>
    <xf numFmtId="165" fontId="0" fillId="0" borderId="3" xfId="1" applyNumberFormat="1" applyFont="1" applyFill="1" applyBorder="1" applyAlignment="1">
      <alignment horizontal="center" vertical="center" wrapText="1"/>
    </xf>
    <xf numFmtId="0" fontId="0" fillId="0" borderId="0" xfId="1" applyFont="1" applyAlignment="1">
      <alignment wrapText="1"/>
    </xf>
    <xf numFmtId="0" fontId="0" fillId="0" borderId="0" xfId="1" applyFont="1" applyAlignment="1">
      <alignment horizontal="center" wrapText="1"/>
    </xf>
    <xf numFmtId="0" fontId="0" fillId="3" borderId="3" xfId="1" applyFont="1" applyFill="1" applyBorder="1" applyAlignment="1">
      <alignment horizontal="center" vertical="center" wrapText="1"/>
    </xf>
    <xf numFmtId="0" fontId="0" fillId="3" borderId="3" xfId="1" applyFont="1" applyFill="1" applyBorder="1" applyAlignment="1">
      <alignment horizontal="center" vertical="center"/>
    </xf>
    <xf numFmtId="0" fontId="0" fillId="3" borderId="3" xfId="1" applyNumberFormat="1" applyFont="1" applyFill="1" applyBorder="1" applyAlignment="1">
      <alignment horizontal="center" vertical="center"/>
    </xf>
    <xf numFmtId="164" fontId="0" fillId="3" borderId="3" xfId="1" applyNumberFormat="1" applyFont="1" applyFill="1" applyBorder="1" applyAlignment="1">
      <alignment horizontal="center" vertical="center"/>
    </xf>
    <xf numFmtId="0" fontId="7" fillId="3" borderId="3" xfId="1" applyFont="1" applyFill="1" applyBorder="1" applyAlignment="1">
      <alignment horizontal="center" vertical="center"/>
    </xf>
    <xf numFmtId="165" fontId="0" fillId="3" borderId="3" xfId="1" applyNumberFormat="1" applyFont="1" applyFill="1" applyBorder="1" applyAlignment="1">
      <alignment horizontal="center" vertical="center"/>
    </xf>
    <xf numFmtId="0" fontId="3" fillId="3" borderId="0" xfId="1" applyFont="1" applyFill="1" applyBorder="1" applyAlignment="1">
      <alignment horizontal="center" vertical="center"/>
    </xf>
  </cellXfs>
  <cellStyles count="2">
    <cellStyle name="Normal" xfId="1"/>
    <cellStyle name="Обычный" xfId="0" builtinId="0"/>
  </cellStyles>
  <dxfs count="4">
    <dxf>
      <fill>
        <patternFill patternType="none">
          <fgColor indexed="64"/>
          <bgColor indexed="6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141"/>
  <sheetViews>
    <sheetView tabSelected="1" view="pageBreakPreview" zoomScale="86" zoomScaleNormal="30" zoomScaleSheetLayoutView="86" zoomScalePageLayoutView="80" workbookViewId="0">
      <selection activeCell="F2" sqref="F2"/>
    </sheetView>
  </sheetViews>
  <sheetFormatPr defaultColWidth="8.85546875" defaultRowHeight="15" x14ac:dyDescent="0.25"/>
  <cols>
    <col min="1" max="1" width="12.85546875" bestFit="1" customWidth="1"/>
    <col min="2" max="2" width="16.42578125" customWidth="1"/>
    <col min="3" max="3" width="34.42578125" hidden="1" customWidth="1"/>
    <col min="4" max="4" width="31.42578125" hidden="1" customWidth="1"/>
    <col min="5" max="5" width="42.85546875" customWidth="1"/>
    <col min="6" max="6" width="38.28515625" customWidth="1"/>
    <col min="7" max="7" width="11.42578125" style="5" hidden="1" customWidth="1"/>
    <col min="8" max="8" width="10.7109375" style="52" customWidth="1"/>
    <col min="9" max="9" width="21.140625" hidden="1" customWidth="1"/>
    <col min="10" max="10" width="22.7109375" customWidth="1"/>
    <col min="11" max="11" width="20" hidden="1" customWidth="1"/>
    <col min="12" max="12" width="24.7109375" hidden="1" customWidth="1"/>
    <col min="13" max="13" width="11.140625" hidden="1" customWidth="1"/>
    <col min="14" max="14" width="7" hidden="1" customWidth="1"/>
    <col min="15" max="15" width="59.140625" style="3" hidden="1" customWidth="1"/>
    <col min="16" max="16" width="29" hidden="1" customWidth="1"/>
    <col min="17" max="17" width="10.7109375" hidden="1" customWidth="1"/>
    <col min="18" max="18" width="11.42578125" hidden="1" customWidth="1"/>
    <col min="19" max="19" width="38" style="3" customWidth="1"/>
    <col min="20" max="20" width="23.140625" style="55" customWidth="1"/>
    <col min="21" max="21" width="10" style="52" hidden="1" customWidth="1"/>
    <col min="22" max="22" width="11.28515625" style="56" hidden="1" customWidth="1"/>
    <col min="23" max="23" width="32.28515625" style="52" customWidth="1"/>
    <col min="24" max="24" width="10" style="6" hidden="1" customWidth="1"/>
    <col min="25" max="25" width="10.42578125" style="5" hidden="1" customWidth="1"/>
    <col min="26" max="26" width="19.28515625" style="51" customWidth="1"/>
    <col min="27" max="29" width="19.28515625" style="3" hidden="1" customWidth="1"/>
    <col min="30" max="30" width="11.42578125" style="5" customWidth="1"/>
    <col min="31" max="31" width="49.85546875" hidden="1" customWidth="1"/>
    <col min="32" max="32" width="11" style="5" hidden="1" customWidth="1"/>
    <col min="33" max="33" width="16.140625" hidden="1" customWidth="1"/>
    <col min="34" max="34" width="16.140625" style="3" hidden="1" customWidth="1"/>
    <col min="35" max="35" width="14" hidden="1" customWidth="1"/>
    <col min="36" max="36" width="38.42578125" style="3" hidden="1" customWidth="1"/>
    <col min="37" max="37" width="69" customWidth="1"/>
    <col min="38" max="39" width="15.42578125" style="3" hidden="1" customWidth="1"/>
  </cols>
  <sheetData>
    <row r="1" spans="1:39" ht="39.75" customHeight="1" thickBot="1" x14ac:dyDescent="0.3">
      <c r="A1" s="37" t="s">
        <v>16</v>
      </c>
      <c r="B1" s="38"/>
      <c r="C1" s="38"/>
      <c r="D1" s="38"/>
      <c r="E1" s="39" t="s">
        <v>17</v>
      </c>
      <c r="F1" s="38"/>
      <c r="G1" s="38"/>
      <c r="H1" s="38"/>
      <c r="I1" s="38"/>
      <c r="J1" s="38"/>
      <c r="K1" s="15"/>
      <c r="L1" s="15"/>
      <c r="M1" s="15"/>
      <c r="N1" s="15"/>
      <c r="O1" s="37" t="s">
        <v>18</v>
      </c>
      <c r="P1" s="38"/>
      <c r="Q1" s="38"/>
      <c r="R1" s="38"/>
      <c r="S1" s="38"/>
      <c r="T1" s="53"/>
      <c r="U1" s="53"/>
      <c r="V1" s="53"/>
      <c r="W1" s="53"/>
      <c r="X1" s="11"/>
      <c r="Y1" s="11"/>
      <c r="Z1" s="11"/>
      <c r="AA1" s="11"/>
      <c r="AB1" s="11"/>
      <c r="AC1" s="11"/>
      <c r="AD1" s="11"/>
      <c r="AE1" s="11"/>
      <c r="AF1" s="11"/>
      <c r="AG1" s="11"/>
      <c r="AH1" s="11"/>
      <c r="AI1" s="11"/>
      <c r="AJ1" s="11"/>
      <c r="AK1" s="12"/>
      <c r="AL1" s="24"/>
      <c r="AM1" s="24"/>
    </row>
    <row r="2" spans="1:39" ht="51" x14ac:dyDescent="0.25">
      <c r="A2" s="13" t="s">
        <v>0</v>
      </c>
      <c r="B2" s="40" t="s">
        <v>1</v>
      </c>
      <c r="C2" s="41"/>
      <c r="D2" s="41"/>
      <c r="E2" s="14" t="s">
        <v>2</v>
      </c>
      <c r="F2" s="14" t="s">
        <v>3</v>
      </c>
      <c r="G2" s="40" t="s">
        <v>4</v>
      </c>
      <c r="H2" s="41"/>
      <c r="I2" s="44" t="s">
        <v>5</v>
      </c>
      <c r="J2" s="45"/>
      <c r="K2" s="45"/>
      <c r="L2" s="45"/>
      <c r="M2" s="45"/>
      <c r="N2" s="45"/>
      <c r="O2" s="46"/>
      <c r="P2" s="47" t="s">
        <v>6</v>
      </c>
      <c r="Q2" s="41"/>
      <c r="R2" s="41"/>
      <c r="S2" s="41"/>
      <c r="T2" s="48"/>
      <c r="U2" s="48"/>
      <c r="V2" s="30" t="s">
        <v>7</v>
      </c>
      <c r="W2" s="49" t="s">
        <v>8</v>
      </c>
      <c r="X2" s="48"/>
      <c r="Y2" s="49" t="s">
        <v>9</v>
      </c>
      <c r="Z2" s="48"/>
      <c r="AA2" s="22"/>
      <c r="AB2" s="22"/>
      <c r="AC2" s="22"/>
      <c r="AD2" s="4" t="s">
        <v>10</v>
      </c>
      <c r="AE2" s="49" t="s">
        <v>11</v>
      </c>
      <c r="AF2" s="48"/>
      <c r="AG2" s="2" t="s">
        <v>12</v>
      </c>
      <c r="AH2" s="42" t="s">
        <v>13</v>
      </c>
      <c r="AI2" s="43"/>
      <c r="AJ2" s="8" t="s">
        <v>15</v>
      </c>
      <c r="AK2" s="1" t="s">
        <v>14</v>
      </c>
      <c r="AL2" s="25" t="s">
        <v>19</v>
      </c>
      <c r="AM2" s="25" t="s">
        <v>20</v>
      </c>
    </row>
    <row r="3" spans="1:39" x14ac:dyDescent="0.25">
      <c r="A3" s="9">
        <v>1</v>
      </c>
      <c r="B3" s="31">
        <v>2</v>
      </c>
      <c r="C3" s="32"/>
      <c r="D3" s="32"/>
      <c r="E3" s="28">
        <v>3</v>
      </c>
      <c r="F3" s="28">
        <v>4</v>
      </c>
      <c r="G3" s="31">
        <v>5</v>
      </c>
      <c r="H3" s="32"/>
      <c r="I3" s="33">
        <v>6</v>
      </c>
      <c r="J3" s="34"/>
      <c r="K3" s="34"/>
      <c r="L3" s="34"/>
      <c r="M3" s="34"/>
      <c r="N3" s="34"/>
      <c r="O3" s="35"/>
      <c r="P3" s="31">
        <v>7</v>
      </c>
      <c r="Q3" s="32"/>
      <c r="R3" s="32"/>
      <c r="S3" s="32"/>
      <c r="T3" s="32"/>
      <c r="U3" s="32"/>
      <c r="V3" s="28">
        <v>8</v>
      </c>
      <c r="W3" s="31">
        <v>9</v>
      </c>
      <c r="X3" s="32"/>
      <c r="Y3" s="31">
        <v>10</v>
      </c>
      <c r="Z3" s="50"/>
      <c r="AA3" s="29"/>
      <c r="AB3" s="29"/>
      <c r="AC3" s="29"/>
      <c r="AD3" s="28">
        <v>11</v>
      </c>
      <c r="AE3" s="31">
        <v>12</v>
      </c>
      <c r="AF3" s="32"/>
      <c r="AG3" s="28">
        <v>13</v>
      </c>
      <c r="AH3" s="33">
        <v>14</v>
      </c>
      <c r="AI3" s="36"/>
      <c r="AJ3" s="10">
        <v>15</v>
      </c>
      <c r="AK3" s="7">
        <v>16</v>
      </c>
      <c r="AL3" s="25"/>
      <c r="AM3" s="25"/>
    </row>
    <row r="4" spans="1:39" s="63" customFormat="1" ht="30" x14ac:dyDescent="0.25">
      <c r="A4" s="58" t="s">
        <v>21</v>
      </c>
      <c r="B4" s="60">
        <v>45921.904261840296</v>
      </c>
      <c r="C4" s="16" t="s">
        <v>22</v>
      </c>
      <c r="D4" s="16" t="s">
        <v>23</v>
      </c>
      <c r="E4" s="58" t="s">
        <v>24</v>
      </c>
      <c r="F4" s="61" t="s">
        <v>25</v>
      </c>
      <c r="G4" s="19">
        <v>35735</v>
      </c>
      <c r="H4" s="57" t="s">
        <v>26</v>
      </c>
      <c r="I4" s="16" t="s">
        <v>27</v>
      </c>
      <c r="J4" s="58" t="s">
        <v>28</v>
      </c>
      <c r="K4" s="16" t="s">
        <v>29</v>
      </c>
      <c r="L4" s="16" t="s">
        <v>30</v>
      </c>
      <c r="M4" s="16" t="s">
        <v>31</v>
      </c>
      <c r="N4" s="16" t="s">
        <v>32</v>
      </c>
      <c r="O4" s="16" t="str">
        <f t="shared" ref="O4:O33" si="0">CONCATENATE(K4,", ",L4,","," д. ",M4,IF(ISBLANK(N4),"",CONCATENATE(", кв. ",N4)))</f>
        <v>Юхта-3, тер. ВВПС, д. 522, кв. 107</v>
      </c>
      <c r="P4" s="16"/>
      <c r="Q4" s="16"/>
      <c r="R4" s="16" t="s">
        <v>33</v>
      </c>
      <c r="S4" s="58" t="str">
        <f t="shared" ref="S4" si="1">CONCATENATE(P4,IF(ISBLANK(P4),"",IF(AND(ISBLANK(Q4),ISBLANK(R4)),"",", ")),Q4, IF(ISBLANK(Q4),"",", "),R4)</f>
        <v>рхи,диспетчер</v>
      </c>
      <c r="T4" s="57" t="s">
        <v>34</v>
      </c>
      <c r="U4" s="54">
        <v>45919</v>
      </c>
      <c r="V4" s="54">
        <v>45918</v>
      </c>
      <c r="W4" s="57" t="s">
        <v>35</v>
      </c>
      <c r="X4" s="19">
        <v>45921</v>
      </c>
      <c r="Y4" s="19">
        <v>45921</v>
      </c>
      <c r="Z4" s="59" t="str">
        <f>IF(ISBLANK(AA4), CONCATENATE(AB4," ", AC4), AA4)</f>
        <v>ГБУЗ АО “Свободненская межрайонная больница”</v>
      </c>
      <c r="AA4" s="16" t="s">
        <v>24</v>
      </c>
      <c r="AB4" s="16" t="s">
        <v>37</v>
      </c>
      <c r="AC4" s="16"/>
      <c r="AD4" s="62">
        <v>45921</v>
      </c>
      <c r="AE4" s="16"/>
      <c r="AF4" s="19"/>
      <c r="AG4" s="23"/>
      <c r="AH4" s="19"/>
      <c r="AI4" s="16"/>
      <c r="AJ4" s="20"/>
      <c r="AK4" s="58" t="s">
        <v>36</v>
      </c>
      <c r="AL4" s="27"/>
      <c r="AM4" s="26"/>
    </row>
    <row r="5" spans="1:39" s="63" customFormat="1" ht="30" x14ac:dyDescent="0.25">
      <c r="A5" s="58" t="s">
        <v>120</v>
      </c>
      <c r="B5" s="60">
        <v>45921.212920023099</v>
      </c>
      <c r="C5" s="16" t="s">
        <v>104</v>
      </c>
      <c r="D5" s="16" t="s">
        <v>60</v>
      </c>
      <c r="E5" s="58" t="s">
        <v>40</v>
      </c>
      <c r="F5" s="61" t="s">
        <v>121</v>
      </c>
      <c r="G5" s="19">
        <v>40022</v>
      </c>
      <c r="H5" s="57" t="s">
        <v>122</v>
      </c>
      <c r="I5" s="16" t="s">
        <v>27</v>
      </c>
      <c r="J5" s="58" t="s">
        <v>43</v>
      </c>
      <c r="K5" s="16" t="s">
        <v>43</v>
      </c>
      <c r="L5" s="16" t="s">
        <v>123</v>
      </c>
      <c r="M5" s="16" t="s">
        <v>124</v>
      </c>
      <c r="N5" s="16" t="s">
        <v>125</v>
      </c>
      <c r="O5" s="16" t="str">
        <f>CONCATENATE(K5,", ",L5,","," д. ",M5,IF(ISBLANK(N5),"",CONCATENATE(", кв. ",N5)))</f>
        <v>Благовещенск, Ленина, д. 118, кв. 34</v>
      </c>
      <c r="P5" s="16"/>
      <c r="Q5" s="16"/>
      <c r="R5" s="16" t="s">
        <v>126</v>
      </c>
      <c r="S5" s="58" t="str">
        <f>CONCATENATE(P5,IF(ISBLANK(P5),"",IF(AND(ISBLANK(Q5),ISBLANK(R5)),"",", ")),Q5,IF(ISBLANK(Q5),"",", "),R5)</f>
        <v>- Неорганизованный ребенок</v>
      </c>
      <c r="T5" s="57" t="s">
        <v>127</v>
      </c>
      <c r="U5" s="54"/>
      <c r="V5" s="54">
        <v>45917</v>
      </c>
      <c r="W5" s="57" t="s">
        <v>35</v>
      </c>
      <c r="X5" s="19">
        <v>45921</v>
      </c>
      <c r="Y5" s="19"/>
      <c r="Z5" s="59" t="str">
        <f>IF(ISBLANK(AA5),CONCATENATE(AB5," ",AC5),AA5)</f>
        <v xml:space="preserve">Другое </v>
      </c>
      <c r="AA5" s="16"/>
      <c r="AB5" s="16" t="s">
        <v>112</v>
      </c>
      <c r="AC5" s="16"/>
      <c r="AD5" s="62">
        <v>45920</v>
      </c>
      <c r="AE5" s="16"/>
      <c r="AF5" s="19"/>
      <c r="AG5" s="23"/>
      <c r="AH5" s="19"/>
      <c r="AI5" s="16"/>
      <c r="AJ5" s="20"/>
      <c r="AK5" s="58" t="s">
        <v>128</v>
      </c>
      <c r="AL5" s="27"/>
      <c r="AM5" s="26"/>
    </row>
    <row r="6" spans="1:39" s="63" customFormat="1" ht="30" x14ac:dyDescent="0.25">
      <c r="A6" s="58" t="s">
        <v>924</v>
      </c>
      <c r="B6" s="60">
        <v>45915.902085995403</v>
      </c>
      <c r="C6" s="16" t="s">
        <v>637</v>
      </c>
      <c r="D6" s="16" t="s">
        <v>412</v>
      </c>
      <c r="E6" s="58" t="s">
        <v>51</v>
      </c>
      <c r="F6" s="61" t="s">
        <v>925</v>
      </c>
      <c r="G6" s="19">
        <v>38853</v>
      </c>
      <c r="H6" s="57" t="s">
        <v>926</v>
      </c>
      <c r="I6" s="16" t="s">
        <v>27</v>
      </c>
      <c r="J6" s="58" t="s">
        <v>43</v>
      </c>
      <c r="K6" s="16" t="s">
        <v>43</v>
      </c>
      <c r="L6" s="16" t="s">
        <v>927</v>
      </c>
      <c r="M6" s="16" t="s">
        <v>928</v>
      </c>
      <c r="N6" s="16" t="s">
        <v>382</v>
      </c>
      <c r="O6" s="16" t="str">
        <f>CONCATENATE(K6,", ",L6,","," д. ",M6,IF(ISBLANK(N6),"",CONCATENATE(", кв. ",N6)))</f>
        <v>Благовещенск, Богдана Хмельницкого, д. 114, кв. 31</v>
      </c>
      <c r="P6" s="16" t="s">
        <v>929</v>
      </c>
      <c r="Q6" s="16" t="s">
        <v>930</v>
      </c>
      <c r="R6" s="16"/>
      <c r="S6" s="58" t="str">
        <f>CONCATENATE(P6,IF(ISBLANK(P6),"",IF(AND(ISBLANK(Q6),ISBLANK(R6)),"",", ")),Q6,IF(ISBLANK(Q6),"",", "),R6)</f>
        <v xml:space="preserve">БФЭК Благовещенский финансово-экономический колледж, 228, </v>
      </c>
      <c r="T6" s="57" t="s">
        <v>340</v>
      </c>
      <c r="U6" s="54">
        <v>45905</v>
      </c>
      <c r="V6" s="54">
        <v>45906</v>
      </c>
      <c r="W6" s="57" t="s">
        <v>58</v>
      </c>
      <c r="X6" s="19">
        <v>45915</v>
      </c>
      <c r="Y6" s="19">
        <v>45915</v>
      </c>
      <c r="Z6" s="59" t="str">
        <f>IF(ISBLANK(AA6),CONCATENATE(AB6," ",AC6),AA6)</f>
        <v>ГАУЗ АО БГКБ</v>
      </c>
      <c r="AA6" s="16" t="s">
        <v>51</v>
      </c>
      <c r="AB6" s="16" t="s">
        <v>37</v>
      </c>
      <c r="AC6" s="16"/>
      <c r="AD6" s="62">
        <v>45908</v>
      </c>
      <c r="AE6" s="16"/>
      <c r="AF6" s="19"/>
      <c r="AG6" s="23"/>
      <c r="AH6" s="19"/>
      <c r="AI6" s="16"/>
      <c r="AJ6" s="20"/>
      <c r="AK6" s="58" t="s">
        <v>931</v>
      </c>
      <c r="AL6" s="27"/>
      <c r="AM6" s="26"/>
    </row>
    <row r="7" spans="1:39" s="63" customFormat="1" ht="30" x14ac:dyDescent="0.25">
      <c r="A7" s="58" t="s">
        <v>64</v>
      </c>
      <c r="B7" s="60">
        <v>45921.532327465298</v>
      </c>
      <c r="C7" s="16" t="s">
        <v>22</v>
      </c>
      <c r="D7" s="16" t="s">
        <v>23</v>
      </c>
      <c r="E7" s="58" t="s">
        <v>24</v>
      </c>
      <c r="F7" s="61" t="s">
        <v>65</v>
      </c>
      <c r="G7" s="19">
        <v>23755</v>
      </c>
      <c r="H7" s="57" t="s">
        <v>66</v>
      </c>
      <c r="I7" s="16" t="s">
        <v>27</v>
      </c>
      <c r="J7" s="58" t="s">
        <v>67</v>
      </c>
      <c r="K7" s="16" t="s">
        <v>67</v>
      </c>
      <c r="L7" s="16" t="s">
        <v>68</v>
      </c>
      <c r="M7" s="16" t="s">
        <v>69</v>
      </c>
      <c r="N7" s="16" t="s">
        <v>70</v>
      </c>
      <c r="O7" s="16" t="str">
        <f>CONCATENATE(K7,", ",L7,","," д. ",M7,IF(ISBLANK(N7),"",CONCATENATE(", кв. ",N7)))</f>
        <v>Свободный, пер. Механический, д. 16, кв. 4</v>
      </c>
      <c r="P7" s="16"/>
      <c r="Q7" s="16"/>
      <c r="R7" s="16" t="s">
        <v>71</v>
      </c>
      <c r="S7" s="58" t="str">
        <f>CONCATENATE(P7,IF(ISBLANK(P7),"",IF(AND(ISBLANK(Q7),ISBLANK(R7)),"",", ")),Q7,IF(ISBLANK(Q7),"",", "),R7)</f>
        <v>-     не работает, инвалид  1, пенсионер</v>
      </c>
      <c r="T7" s="57" t="s">
        <v>63</v>
      </c>
      <c r="U7" s="54"/>
      <c r="V7" s="54">
        <v>45913</v>
      </c>
      <c r="W7" s="57" t="s">
        <v>35</v>
      </c>
      <c r="X7" s="19">
        <v>45921</v>
      </c>
      <c r="Y7" s="19">
        <v>45920</v>
      </c>
      <c r="Z7" s="59" t="str">
        <f>IF(ISBLANK(AA7),CONCATENATE(AB7," ",AC7),AA7)</f>
        <v>ГБУЗ АО АОПБ г.Свободный Психиатрическая больница</v>
      </c>
      <c r="AA7" s="16" t="s">
        <v>72</v>
      </c>
      <c r="AB7" s="16" t="s">
        <v>37</v>
      </c>
      <c r="AC7" s="16"/>
      <c r="AD7" s="62">
        <v>45920</v>
      </c>
      <c r="AE7" s="16"/>
      <c r="AF7" s="19"/>
      <c r="AG7" s="23"/>
      <c r="AH7" s="19"/>
      <c r="AI7" s="16"/>
      <c r="AJ7" s="20"/>
      <c r="AK7" s="58" t="s">
        <v>73</v>
      </c>
      <c r="AL7" s="27"/>
      <c r="AM7" s="26"/>
    </row>
    <row r="8" spans="1:39" s="63" customFormat="1" ht="30" x14ac:dyDescent="0.25">
      <c r="A8" s="58" t="s">
        <v>74</v>
      </c>
      <c r="B8" s="60">
        <v>45921.530746331002</v>
      </c>
      <c r="C8" s="16" t="s">
        <v>22</v>
      </c>
      <c r="D8" s="16" t="s">
        <v>23</v>
      </c>
      <c r="E8" s="58" t="s">
        <v>24</v>
      </c>
      <c r="F8" s="61" t="s">
        <v>75</v>
      </c>
      <c r="G8" s="19">
        <v>35431</v>
      </c>
      <c r="H8" s="57" t="s">
        <v>76</v>
      </c>
      <c r="I8" s="16" t="s">
        <v>27</v>
      </c>
      <c r="J8" s="58" t="s">
        <v>28</v>
      </c>
      <c r="K8" s="16" t="s">
        <v>29</v>
      </c>
      <c r="L8" s="16" t="s">
        <v>30</v>
      </c>
      <c r="M8" s="16" t="s">
        <v>77</v>
      </c>
      <c r="N8" s="16" t="s">
        <v>70</v>
      </c>
      <c r="O8" s="16" t="str">
        <f>CONCATENATE(K8,", ",L8,","," д. ",M8,IF(ISBLANK(N8),"",CONCATENATE(", кв. ",N8)))</f>
        <v>Юхта-3, тер. ВВПС, д. 581, кв. 4</v>
      </c>
      <c r="P8" s="16"/>
      <c r="Q8" s="16"/>
      <c r="R8" s="16" t="s">
        <v>78</v>
      </c>
      <c r="S8" s="58" t="str">
        <f>CONCATENATE(P8,IF(ISBLANK(P8),"",IF(AND(ISBLANK(Q8),ISBLANK(R8)),"",", ")),Q8,IF(ISBLANK(Q8),"",", "),R8)</f>
        <v>ямата,сварщик</v>
      </c>
      <c r="T8" s="57" t="s">
        <v>34</v>
      </c>
      <c r="U8" s="54">
        <v>45919</v>
      </c>
      <c r="V8" s="54">
        <v>45917</v>
      </c>
      <c r="W8" s="57" t="s">
        <v>35</v>
      </c>
      <c r="X8" s="19">
        <v>45921</v>
      </c>
      <c r="Y8" s="19">
        <v>45920</v>
      </c>
      <c r="Z8" s="59" t="str">
        <f>IF(ISBLANK(AA8),CONCATENATE(AB8," ",AC8),AA8)</f>
        <v>ГБУЗ АО “Свободненская межрайонная больница”</v>
      </c>
      <c r="AA8" s="16" t="s">
        <v>24</v>
      </c>
      <c r="AB8" s="16" t="s">
        <v>37</v>
      </c>
      <c r="AC8" s="16"/>
      <c r="AD8" s="62">
        <v>45920</v>
      </c>
      <c r="AE8" s="16"/>
      <c r="AF8" s="19"/>
      <c r="AG8" s="23"/>
      <c r="AH8" s="19"/>
      <c r="AI8" s="16"/>
      <c r="AJ8" s="20"/>
      <c r="AK8" s="58" t="s">
        <v>79</v>
      </c>
      <c r="AL8" s="27"/>
      <c r="AM8" s="26"/>
    </row>
    <row r="9" spans="1:39" s="63" customFormat="1" ht="30" x14ac:dyDescent="0.25">
      <c r="A9" s="58" t="s">
        <v>80</v>
      </c>
      <c r="B9" s="60">
        <v>45921.526939236101</v>
      </c>
      <c r="C9" s="16" t="s">
        <v>22</v>
      </c>
      <c r="D9" s="16" t="s">
        <v>23</v>
      </c>
      <c r="E9" s="58" t="s">
        <v>24</v>
      </c>
      <c r="F9" s="61" t="s">
        <v>81</v>
      </c>
      <c r="G9" s="19">
        <v>37536</v>
      </c>
      <c r="H9" s="57" t="s">
        <v>82</v>
      </c>
      <c r="I9" s="16" t="s">
        <v>27</v>
      </c>
      <c r="J9" s="58" t="s">
        <v>28</v>
      </c>
      <c r="K9" s="16" t="s">
        <v>29</v>
      </c>
      <c r="L9" s="16" t="s">
        <v>30</v>
      </c>
      <c r="M9" s="16" t="s">
        <v>83</v>
      </c>
      <c r="N9" s="16" t="s">
        <v>84</v>
      </c>
      <c r="O9" s="16" t="str">
        <f>CONCATENATE(K9,", ",L9,","," д. ",M9,IF(ISBLANK(N9),"",CONCATENATE(", кв. ",N9)))</f>
        <v>Юхта-3, тер. ВВПС, д. В13, кв. 322</v>
      </c>
      <c r="P9" s="16"/>
      <c r="Q9" s="16"/>
      <c r="R9" s="16" t="s">
        <v>85</v>
      </c>
      <c r="S9" s="58" t="str">
        <f>CONCATENATE(P9,IF(ISBLANK(P9),"",IF(AND(ISBLANK(Q9),ISBLANK(R9)),"",", ")),Q9,IF(ISBLANK(Q9),"",", "),R9)</f>
        <v>ЭСТАКОНСТРАКШЕН,АРМАТУРЩИК</v>
      </c>
      <c r="T9" s="57" t="s">
        <v>34</v>
      </c>
      <c r="U9" s="54">
        <v>45918</v>
      </c>
      <c r="V9" s="54">
        <v>45917</v>
      </c>
      <c r="W9" s="57" t="s">
        <v>35</v>
      </c>
      <c r="X9" s="19">
        <v>45921</v>
      </c>
      <c r="Y9" s="19">
        <v>45920</v>
      </c>
      <c r="Z9" s="59" t="str">
        <f>IF(ISBLANK(AA9),CONCATENATE(AB9," ",AC9),AA9)</f>
        <v>ГБУЗ АО “Свободненская межрайонная больница”</v>
      </c>
      <c r="AA9" s="16" t="s">
        <v>24</v>
      </c>
      <c r="AB9" s="16" t="s">
        <v>37</v>
      </c>
      <c r="AC9" s="16"/>
      <c r="AD9" s="62">
        <v>45920</v>
      </c>
      <c r="AE9" s="16"/>
      <c r="AF9" s="19"/>
      <c r="AG9" s="23"/>
      <c r="AH9" s="19"/>
      <c r="AI9" s="16"/>
      <c r="AJ9" s="20"/>
      <c r="AK9" s="58" t="s">
        <v>79</v>
      </c>
      <c r="AL9" s="27"/>
      <c r="AM9" s="26"/>
    </row>
    <row r="10" spans="1:39" s="63" customFormat="1" ht="30" x14ac:dyDescent="0.25">
      <c r="A10" s="58" t="s">
        <v>95</v>
      </c>
      <c r="B10" s="60">
        <v>45921.4404496528</v>
      </c>
      <c r="C10" s="16" t="s">
        <v>39</v>
      </c>
      <c r="D10" s="16" t="s">
        <v>60</v>
      </c>
      <c r="E10" s="58" t="s">
        <v>40</v>
      </c>
      <c r="F10" s="61" t="s">
        <v>96</v>
      </c>
      <c r="G10" s="19">
        <v>37397</v>
      </c>
      <c r="H10" s="57" t="s">
        <v>97</v>
      </c>
      <c r="I10" s="16" t="s">
        <v>27</v>
      </c>
      <c r="J10" s="58" t="s">
        <v>43</v>
      </c>
      <c r="K10" s="16" t="s">
        <v>98</v>
      </c>
      <c r="L10" s="16" t="s">
        <v>99</v>
      </c>
      <c r="M10" s="16" t="s">
        <v>100</v>
      </c>
      <c r="N10" s="16"/>
      <c r="O10" s="16" t="str">
        <f>CONCATENATE(K10,", ",L10,","," д. ",M10,IF(ISBLANK(N10),"",CONCATENATE(", кв. ",N10)))</f>
        <v>Плодопитомник, Широтная, д. 7</v>
      </c>
      <c r="P10" s="16"/>
      <c r="Q10" s="16"/>
      <c r="R10" s="16" t="s">
        <v>101</v>
      </c>
      <c r="S10" s="58" t="str">
        <f>CONCATENATE(P10,IF(ISBLANK(P10),"",IF(AND(ISBLANK(Q10),ISBLANK(R10)),"",", ")),Q10,IF(ISBLANK(Q10),"",", "),R10)</f>
        <v>-     не работает, инвалид  1</v>
      </c>
      <c r="T10" s="57" t="s">
        <v>63</v>
      </c>
      <c r="U10" s="54"/>
      <c r="V10" s="54">
        <v>45920</v>
      </c>
      <c r="W10" s="57" t="s">
        <v>35</v>
      </c>
      <c r="X10" s="19">
        <v>45921</v>
      </c>
      <c r="Y10" s="19"/>
      <c r="Z10" s="59" t="str">
        <f>IF(ISBLANK(AA10),CONCATENATE(AB10," ",AC10),AA10)</f>
        <v xml:space="preserve">На дому </v>
      </c>
      <c r="AA10" s="16"/>
      <c r="AB10" s="16" t="s">
        <v>48</v>
      </c>
      <c r="AC10" s="16"/>
      <c r="AD10" s="62">
        <v>45921</v>
      </c>
      <c r="AE10" s="16"/>
      <c r="AF10" s="19"/>
      <c r="AG10" s="23"/>
      <c r="AH10" s="19"/>
      <c r="AI10" s="16"/>
      <c r="AJ10" s="20"/>
      <c r="AK10" s="58" t="s">
        <v>102</v>
      </c>
      <c r="AL10" s="27"/>
      <c r="AM10" s="26"/>
    </row>
    <row r="11" spans="1:39" s="63" customFormat="1" ht="30" x14ac:dyDescent="0.25">
      <c r="A11" s="58" t="s">
        <v>320</v>
      </c>
      <c r="B11" s="60">
        <v>45919.685746180599</v>
      </c>
      <c r="C11" s="16" t="s">
        <v>321</v>
      </c>
      <c r="D11" s="16" t="s">
        <v>322</v>
      </c>
      <c r="E11" s="58" t="s">
        <v>235</v>
      </c>
      <c r="F11" s="61" t="s">
        <v>323</v>
      </c>
      <c r="G11" s="19">
        <v>44482</v>
      </c>
      <c r="H11" s="57" t="s">
        <v>324</v>
      </c>
      <c r="I11" s="16" t="s">
        <v>27</v>
      </c>
      <c r="J11" s="58" t="s">
        <v>43</v>
      </c>
      <c r="K11" s="16" t="s">
        <v>43</v>
      </c>
      <c r="L11" s="16" t="s">
        <v>325</v>
      </c>
      <c r="M11" s="16" t="s">
        <v>326</v>
      </c>
      <c r="N11" s="16" t="s">
        <v>327</v>
      </c>
      <c r="O11" s="16" t="str">
        <f>CONCATENATE(K11,", ",L11,","," д. ",M11,IF(ISBLANK(N11),"",CONCATENATE(", кв. ",N11)))</f>
        <v>Благовещенск, Ломоносова, д. 223, кв. 63</v>
      </c>
      <c r="P11" s="16" t="s">
        <v>328</v>
      </c>
      <c r="Q11" s="16" t="s">
        <v>329</v>
      </c>
      <c r="R11" s="16"/>
      <c r="S11" s="58" t="str">
        <f>CONCATENATE(P11,IF(ISBLANK(P11),"",IF(AND(ISBLANK(Q11),ISBLANK(R11)),"",", ")),Q11,IF(ISBLANK(Q11),"",", "),R11)</f>
        <v xml:space="preserve">МАОУ "Прогимназия" г. Благовещенска, ул. Горького 172, 2 средняя, </v>
      </c>
      <c r="T11" s="57" t="s">
        <v>196</v>
      </c>
      <c r="U11" s="54">
        <v>45918</v>
      </c>
      <c r="V11" s="54">
        <v>45915</v>
      </c>
      <c r="W11" s="57" t="s">
        <v>35</v>
      </c>
      <c r="X11" s="19">
        <v>45919</v>
      </c>
      <c r="Y11" s="19"/>
      <c r="Z11" s="59" t="str">
        <f>IF(ISBLANK(AA11),CONCATENATE(AB11," ",AC11),AA11)</f>
        <v xml:space="preserve">На дому </v>
      </c>
      <c r="AA11" s="16"/>
      <c r="AB11" s="16" t="s">
        <v>48</v>
      </c>
      <c r="AC11" s="16"/>
      <c r="AD11" s="62">
        <v>45919</v>
      </c>
      <c r="AE11" s="16"/>
      <c r="AF11" s="19"/>
      <c r="AG11" s="23"/>
      <c r="AH11" s="19"/>
      <c r="AI11" s="16"/>
      <c r="AJ11" s="20"/>
      <c r="AK11" s="58" t="s">
        <v>330</v>
      </c>
      <c r="AL11" s="27"/>
      <c r="AM11" s="26"/>
    </row>
    <row r="12" spans="1:39" s="63" customFormat="1" ht="45" x14ac:dyDescent="0.25">
      <c r="A12" s="58" t="s">
        <v>144</v>
      </c>
      <c r="B12" s="60">
        <v>45920.951753321802</v>
      </c>
      <c r="C12" s="16" t="s">
        <v>104</v>
      </c>
      <c r="D12" s="16" t="s">
        <v>60</v>
      </c>
      <c r="E12" s="58" t="s">
        <v>40</v>
      </c>
      <c r="F12" s="61" t="s">
        <v>145</v>
      </c>
      <c r="G12" s="19">
        <v>34120</v>
      </c>
      <c r="H12" s="57" t="s">
        <v>146</v>
      </c>
      <c r="I12" s="16" t="s">
        <v>27</v>
      </c>
      <c r="J12" s="58" t="s">
        <v>43</v>
      </c>
      <c r="K12" s="16" t="s">
        <v>43</v>
      </c>
      <c r="L12" s="16" t="s">
        <v>147</v>
      </c>
      <c r="M12" s="16" t="s">
        <v>148</v>
      </c>
      <c r="N12" s="16" t="s">
        <v>149</v>
      </c>
      <c r="O12" s="16" t="str">
        <f>CONCATENATE(K12,", ",L12,","," д. ",M12,IF(ISBLANK(N12),"",CONCATENATE(", кв. ",N12)))</f>
        <v>Благовещенск, Шимановского, д. 46, кв. 80</v>
      </c>
      <c r="P12" s="16"/>
      <c r="Q12" s="16"/>
      <c r="R12" s="16" t="s">
        <v>150</v>
      </c>
      <c r="S12" s="58" t="str">
        <f>CONCATENATE(P12,IF(ISBLANK(P12),"",IF(AND(ISBLANK(Q12),ISBLANK(R12)),"",", ")),Q12,IF(ISBLANK(Q12),"",", "),R12)</f>
        <v>-не работает</v>
      </c>
      <c r="T12" s="57" t="s">
        <v>151</v>
      </c>
      <c r="U12" s="54"/>
      <c r="V12" s="54">
        <v>45918</v>
      </c>
      <c r="W12" s="57" t="s">
        <v>35</v>
      </c>
      <c r="X12" s="19">
        <v>45920</v>
      </c>
      <c r="Y12" s="19"/>
      <c r="Z12" s="59" t="str">
        <f>IF(ISBLANK(AA12),CONCATENATE(AB12," ",AC12),AA12)</f>
        <v xml:space="preserve">Другое </v>
      </c>
      <c r="AA12" s="16"/>
      <c r="AB12" s="16" t="s">
        <v>112</v>
      </c>
      <c r="AC12" s="16"/>
      <c r="AD12" s="62">
        <v>45920</v>
      </c>
      <c r="AE12" s="16"/>
      <c r="AF12" s="19"/>
      <c r="AG12" s="23"/>
      <c r="AH12" s="19"/>
      <c r="AI12" s="16"/>
      <c r="AJ12" s="20"/>
      <c r="AK12" s="58" t="s">
        <v>152</v>
      </c>
      <c r="AL12" s="27"/>
      <c r="AM12" s="26"/>
    </row>
    <row r="13" spans="1:39" s="63" customFormat="1" ht="45" x14ac:dyDescent="0.25">
      <c r="A13" s="58" t="s">
        <v>209</v>
      </c>
      <c r="B13" s="60">
        <v>45920.179667511598</v>
      </c>
      <c r="C13" s="16" t="s">
        <v>210</v>
      </c>
      <c r="D13" s="16" t="s">
        <v>60</v>
      </c>
      <c r="E13" s="58" t="s">
        <v>40</v>
      </c>
      <c r="F13" s="61" t="s">
        <v>211</v>
      </c>
      <c r="G13" s="19">
        <v>32631</v>
      </c>
      <c r="H13" s="57" t="s">
        <v>212</v>
      </c>
      <c r="I13" s="16" t="s">
        <v>27</v>
      </c>
      <c r="J13" s="58" t="s">
        <v>43</v>
      </c>
      <c r="K13" s="16" t="s">
        <v>43</v>
      </c>
      <c r="L13" s="16" t="s">
        <v>213</v>
      </c>
      <c r="M13" s="16" t="s">
        <v>214</v>
      </c>
      <c r="N13" s="16" t="s">
        <v>148</v>
      </c>
      <c r="O13" s="16" t="str">
        <f>CONCATENATE(K13,", ",L13,","," д. ",M13,IF(ISBLANK(N13),"",CONCATENATE(", кв. ",N13)))</f>
        <v>Благовещенск, Горького, д. 116, кв. 46</v>
      </c>
      <c r="P13" s="16"/>
      <c r="Q13" s="16"/>
      <c r="R13" s="16" t="s">
        <v>46</v>
      </c>
      <c r="S13" s="58" t="str">
        <f>CONCATENATE(P13,IF(ISBLANK(P13),"",IF(AND(ISBLANK(Q13),ISBLANK(R13)),"",", ")),Q13,IF(ISBLANK(Q13),"",", "),R13)</f>
        <v>-      не работает</v>
      </c>
      <c r="T13" s="57" t="s">
        <v>151</v>
      </c>
      <c r="U13" s="54"/>
      <c r="V13" s="54">
        <v>45916</v>
      </c>
      <c r="W13" s="57" t="s">
        <v>35</v>
      </c>
      <c r="X13" s="19">
        <v>45920</v>
      </c>
      <c r="Y13" s="19"/>
      <c r="Z13" s="59" t="str">
        <f>IF(ISBLANK(AA13),CONCATENATE(AB13," ",AC13),AA13)</f>
        <v xml:space="preserve">Другое </v>
      </c>
      <c r="AA13" s="16"/>
      <c r="AB13" s="16" t="s">
        <v>112</v>
      </c>
      <c r="AC13" s="16"/>
      <c r="AD13" s="62">
        <v>45919</v>
      </c>
      <c r="AE13" s="16"/>
      <c r="AF13" s="19"/>
      <c r="AG13" s="23"/>
      <c r="AH13" s="19"/>
      <c r="AI13" s="16"/>
      <c r="AJ13" s="20"/>
      <c r="AK13" s="58" t="s">
        <v>215</v>
      </c>
      <c r="AL13" s="27"/>
      <c r="AM13" s="26"/>
    </row>
    <row r="14" spans="1:39" s="63" customFormat="1" ht="45" x14ac:dyDescent="0.25">
      <c r="A14" s="58" t="s">
        <v>216</v>
      </c>
      <c r="B14" s="60">
        <v>45919.996747951402</v>
      </c>
      <c r="C14" s="16" t="s">
        <v>210</v>
      </c>
      <c r="D14" s="16" t="s">
        <v>60</v>
      </c>
      <c r="E14" s="58" t="s">
        <v>40</v>
      </c>
      <c r="F14" s="61" t="s">
        <v>217</v>
      </c>
      <c r="G14" s="19">
        <v>32552</v>
      </c>
      <c r="H14" s="57" t="s">
        <v>212</v>
      </c>
      <c r="I14" s="16" t="s">
        <v>27</v>
      </c>
      <c r="J14" s="58" t="s">
        <v>43</v>
      </c>
      <c r="K14" s="16" t="s">
        <v>43</v>
      </c>
      <c r="L14" s="16" t="s">
        <v>218</v>
      </c>
      <c r="M14" s="16" t="s">
        <v>219</v>
      </c>
      <c r="N14" s="16" t="s">
        <v>220</v>
      </c>
      <c r="O14" s="16" t="str">
        <f>CONCATENATE(K14,", ",L14,","," д. ",M14,IF(ISBLANK(N14),"",CONCATENATE(", кв. ",N14)))</f>
        <v>Благовещенск, Калинина, д. 41, кв. 191</v>
      </c>
      <c r="P14" s="16"/>
      <c r="Q14" s="16"/>
      <c r="R14" s="16" t="s">
        <v>46</v>
      </c>
      <c r="S14" s="58" t="str">
        <f>CONCATENATE(P14,IF(ISBLANK(P14),"",IF(AND(ISBLANK(Q14),ISBLANK(R14)),"",", ")),Q14,IF(ISBLANK(Q14),"",", "),R14)</f>
        <v>-      не работает</v>
      </c>
      <c r="T14" s="57" t="s">
        <v>151</v>
      </c>
      <c r="U14" s="54"/>
      <c r="V14" s="54">
        <v>45871</v>
      </c>
      <c r="W14" s="57" t="s">
        <v>35</v>
      </c>
      <c r="X14" s="19">
        <v>45919</v>
      </c>
      <c r="Y14" s="19"/>
      <c r="Z14" s="59" t="str">
        <f>IF(ISBLANK(AA14),CONCATENATE(AB14," ",AC14),AA14)</f>
        <v xml:space="preserve">Другое </v>
      </c>
      <c r="AA14" s="16"/>
      <c r="AB14" s="16" t="s">
        <v>112</v>
      </c>
      <c r="AC14" s="16"/>
      <c r="AD14" s="62">
        <v>45919</v>
      </c>
      <c r="AE14" s="16"/>
      <c r="AF14" s="19"/>
      <c r="AG14" s="23"/>
      <c r="AH14" s="19"/>
      <c r="AI14" s="16"/>
      <c r="AJ14" s="20"/>
      <c r="AK14" s="58" t="s">
        <v>221</v>
      </c>
      <c r="AL14" s="27"/>
      <c r="AM14" s="26"/>
    </row>
    <row r="15" spans="1:39" s="63" customFormat="1" ht="45" x14ac:dyDescent="0.25">
      <c r="A15" s="58" t="s">
        <v>86</v>
      </c>
      <c r="B15" s="60">
        <v>45921.518576192102</v>
      </c>
      <c r="C15" s="16" t="s">
        <v>39</v>
      </c>
      <c r="D15" s="16" t="s">
        <v>60</v>
      </c>
      <c r="E15" s="58" t="s">
        <v>40</v>
      </c>
      <c r="F15" s="61" t="s">
        <v>87</v>
      </c>
      <c r="G15" s="19">
        <v>31564</v>
      </c>
      <c r="H15" s="57" t="s">
        <v>88</v>
      </c>
      <c r="I15" s="16" t="s">
        <v>27</v>
      </c>
      <c r="J15" s="58" t="s">
        <v>43</v>
      </c>
      <c r="K15" s="16" t="s">
        <v>43</v>
      </c>
      <c r="L15" s="16" t="s">
        <v>89</v>
      </c>
      <c r="M15" s="16" t="s">
        <v>90</v>
      </c>
      <c r="N15" s="16" t="s">
        <v>91</v>
      </c>
      <c r="O15" s="16" t="str">
        <f>CONCATENATE(K15,", ",L15,","," д. ",M15,IF(ISBLANK(N15),"",CONCATENATE(", кв. ",N15)))</f>
        <v>Благовещенск, Конная, д. 33, кв. 149</v>
      </c>
      <c r="P15" s="16"/>
      <c r="Q15" s="16"/>
      <c r="R15" s="16" t="s">
        <v>92</v>
      </c>
      <c r="S15" s="58" t="str">
        <f>CONCATENATE(P15,IF(ISBLANK(P15),"",IF(AND(ISBLANK(Q15),ISBLANK(R15)),"",", ")),Q15,IF(ISBLANK(Q15),"",", "),R15)</f>
        <v>ГАУЗ АО АОКБ, администратор</v>
      </c>
      <c r="T15" s="57" t="s">
        <v>93</v>
      </c>
      <c r="U15" s="54">
        <v>45919</v>
      </c>
      <c r="V15" s="54">
        <v>45919</v>
      </c>
      <c r="W15" s="57" t="s">
        <v>35</v>
      </c>
      <c r="X15" s="19">
        <v>45921</v>
      </c>
      <c r="Y15" s="19"/>
      <c r="Z15" s="59" t="str">
        <f>IF(ISBLANK(AA15),CONCATENATE(AB15," ",AC15),AA15)</f>
        <v xml:space="preserve">На дому </v>
      </c>
      <c r="AA15" s="16"/>
      <c r="AB15" s="16" t="s">
        <v>48</v>
      </c>
      <c r="AC15" s="16"/>
      <c r="AD15" s="62">
        <v>45921</v>
      </c>
      <c r="AE15" s="16"/>
      <c r="AF15" s="19"/>
      <c r="AG15" s="23"/>
      <c r="AH15" s="19"/>
      <c r="AI15" s="16"/>
      <c r="AJ15" s="20"/>
      <c r="AK15" s="58" t="s">
        <v>94</v>
      </c>
      <c r="AL15" s="27"/>
      <c r="AM15" s="26"/>
    </row>
    <row r="16" spans="1:39" s="63" customFormat="1" ht="30" x14ac:dyDescent="0.25">
      <c r="A16" s="58" t="s">
        <v>908</v>
      </c>
      <c r="B16" s="60">
        <v>45916.287761111103</v>
      </c>
      <c r="C16" s="16" t="s">
        <v>210</v>
      </c>
      <c r="D16" s="16" t="s">
        <v>909</v>
      </c>
      <c r="E16" s="58" t="s">
        <v>40</v>
      </c>
      <c r="F16" s="61" t="s">
        <v>910</v>
      </c>
      <c r="G16" s="19">
        <v>27679</v>
      </c>
      <c r="H16" s="57" t="s">
        <v>666</v>
      </c>
      <c r="I16" s="16" t="s">
        <v>27</v>
      </c>
      <c r="J16" s="58" t="s">
        <v>43</v>
      </c>
      <c r="K16" s="16" t="s">
        <v>43</v>
      </c>
      <c r="L16" s="16" t="s">
        <v>759</v>
      </c>
      <c r="M16" s="16" t="s">
        <v>911</v>
      </c>
      <c r="N16" s="16" t="s">
        <v>419</v>
      </c>
      <c r="O16" s="16" t="str">
        <f>CONCATENATE(K16,", ",L16,","," д. ",M16,IF(ISBLANK(N16),"",CONCATENATE(", кв. ",N16)))</f>
        <v>Благовещенск, Набережная, д. 32/2, кв. 35</v>
      </c>
      <c r="P16" s="16"/>
      <c r="Q16" s="16"/>
      <c r="R16" s="16" t="s">
        <v>912</v>
      </c>
      <c r="S16" s="58" t="str">
        <f>CONCATENATE(P16,IF(ISBLANK(P16),"",IF(AND(ISBLANK(Q16),ISBLANK(R16)),"",", ")),Q16,IF(ISBLANK(Q16),"",", "),R16)</f>
        <v>ООО ЭРСТРОЙ</v>
      </c>
      <c r="T16" s="57" t="s">
        <v>34</v>
      </c>
      <c r="U16" s="54"/>
      <c r="V16" s="54">
        <v>45914</v>
      </c>
      <c r="W16" s="57" t="s">
        <v>35</v>
      </c>
      <c r="X16" s="19">
        <v>45916</v>
      </c>
      <c r="Y16" s="19"/>
      <c r="Z16" s="59" t="str">
        <f>IF(ISBLANK(AA16),CONCATENATE(AB16," ",AC16),AA16)</f>
        <v xml:space="preserve">Другое </v>
      </c>
      <c r="AA16" s="16"/>
      <c r="AB16" s="16" t="s">
        <v>112</v>
      </c>
      <c r="AC16" s="16"/>
      <c r="AD16" s="62">
        <v>45916</v>
      </c>
      <c r="AE16" s="16"/>
      <c r="AF16" s="19"/>
      <c r="AG16" s="23"/>
      <c r="AH16" s="19"/>
      <c r="AI16" s="16"/>
      <c r="AJ16" s="20"/>
      <c r="AK16" s="58" t="s">
        <v>913</v>
      </c>
      <c r="AL16" s="27"/>
      <c r="AM16" s="26"/>
    </row>
    <row r="17" spans="1:39" s="63" customFormat="1" ht="30" x14ac:dyDescent="0.25">
      <c r="A17" s="58" t="s">
        <v>129</v>
      </c>
      <c r="B17" s="60">
        <v>45921.1469160532</v>
      </c>
      <c r="C17" s="16" t="s">
        <v>104</v>
      </c>
      <c r="D17" s="16" t="s">
        <v>60</v>
      </c>
      <c r="E17" s="58" t="s">
        <v>40</v>
      </c>
      <c r="F17" s="61" t="s">
        <v>130</v>
      </c>
      <c r="G17" s="19">
        <v>44060</v>
      </c>
      <c r="H17" s="57" t="s">
        <v>131</v>
      </c>
      <c r="I17" s="16" t="s">
        <v>27</v>
      </c>
      <c r="J17" s="58" t="s">
        <v>43</v>
      </c>
      <c r="K17" s="16" t="s">
        <v>43</v>
      </c>
      <c r="L17" s="16" t="s">
        <v>132</v>
      </c>
      <c r="M17" s="16" t="s">
        <v>133</v>
      </c>
      <c r="N17" s="16" t="s">
        <v>134</v>
      </c>
      <c r="O17" s="16" t="str">
        <f>CONCATENATE(K17,", ",L17,","," д. ",M17,IF(ISBLANK(N17),"",CONCATENATE(", кв. ",N17)))</f>
        <v>Благовещенск, 50 лет Октября, д. 203/1, кв. 66</v>
      </c>
      <c r="P17" s="16"/>
      <c r="Q17" s="16"/>
      <c r="R17" s="16" t="s">
        <v>126</v>
      </c>
      <c r="S17" s="58" t="str">
        <f>CONCATENATE(P17,IF(ISBLANK(P17),"",IF(AND(ISBLANK(Q17),ISBLANK(R17)),"",", ")),Q17,IF(ISBLANK(Q17),"",", "),R17)</f>
        <v>- Неорганизованный ребенок</v>
      </c>
      <c r="T17" s="57" t="s">
        <v>135</v>
      </c>
      <c r="U17" s="54"/>
      <c r="V17" s="54">
        <v>45918</v>
      </c>
      <c r="W17" s="57" t="s">
        <v>35</v>
      </c>
      <c r="X17" s="19">
        <v>45921</v>
      </c>
      <c r="Y17" s="19"/>
      <c r="Z17" s="59" t="str">
        <f>IF(ISBLANK(AA17),CONCATENATE(AB17," ",AC17),AA17)</f>
        <v xml:space="preserve">Другое </v>
      </c>
      <c r="AA17" s="16"/>
      <c r="AB17" s="16" t="s">
        <v>112</v>
      </c>
      <c r="AC17" s="16"/>
      <c r="AD17" s="62">
        <v>45921</v>
      </c>
      <c r="AE17" s="16"/>
      <c r="AF17" s="19"/>
      <c r="AG17" s="23"/>
      <c r="AH17" s="19"/>
      <c r="AI17" s="16"/>
      <c r="AJ17" s="20"/>
      <c r="AK17" s="58" t="s">
        <v>136</v>
      </c>
      <c r="AL17" s="27"/>
      <c r="AM17" s="26"/>
    </row>
    <row r="18" spans="1:39" s="21" customFormat="1" ht="30" x14ac:dyDescent="0.25">
      <c r="A18" s="16" t="s">
        <v>153</v>
      </c>
      <c r="B18" s="17">
        <v>45920.639137036997</v>
      </c>
      <c r="C18" s="16" t="s">
        <v>154</v>
      </c>
      <c r="D18" s="16" t="s">
        <v>155</v>
      </c>
      <c r="E18" s="16" t="s">
        <v>156</v>
      </c>
      <c r="F18" s="18" t="s">
        <v>157</v>
      </c>
      <c r="G18" s="19">
        <v>31600</v>
      </c>
      <c r="H18" s="57" t="s">
        <v>88</v>
      </c>
      <c r="I18" s="16" t="s">
        <v>27</v>
      </c>
      <c r="J18" s="58" t="s">
        <v>158</v>
      </c>
      <c r="K18" s="16" t="s">
        <v>158</v>
      </c>
      <c r="L18" s="16" t="s">
        <v>159</v>
      </c>
      <c r="M18" s="16" t="s">
        <v>160</v>
      </c>
      <c r="N18" s="16" t="s">
        <v>161</v>
      </c>
      <c r="O18" s="16" t="str">
        <f>CONCATENATE(K18,", ",L18,","," д. ",M18,IF(ISBLANK(N18),"",CONCATENATE(", кв. ",N18)))</f>
        <v>Белогорск, 50 лет Комсомола, д. 139, кв. 8</v>
      </c>
      <c r="P18" s="16"/>
      <c r="Q18" s="16"/>
      <c r="R18" s="16" t="s">
        <v>162</v>
      </c>
      <c r="S18" s="16" t="str">
        <f>CONCATENATE(P18,IF(ISBLANK(P18),"",IF(AND(ISBLANK(Q18),ISBLANK(R18)),"",", ")),Q18,IF(ISBLANK(Q18),"",", "),R18)</f>
        <v>ООО "ДВ Невада" магазин Близкий- управляющая</v>
      </c>
      <c r="T18" s="20" t="s">
        <v>34</v>
      </c>
      <c r="U18" s="54">
        <v>45914</v>
      </c>
      <c r="V18" s="54">
        <v>45911</v>
      </c>
      <c r="W18" s="20" t="s">
        <v>163</v>
      </c>
      <c r="X18" s="19">
        <v>45919</v>
      </c>
      <c r="Y18" s="19">
        <v>45919</v>
      </c>
      <c r="Z18" s="59" t="str">
        <f>IF(ISBLANK(AA18),CONCATENATE(AB18," ",AC18),AA18)</f>
        <v>ГАУЗ АО «Белогорская межрайонная больница»</v>
      </c>
      <c r="AA18" s="16" t="s">
        <v>156</v>
      </c>
      <c r="AB18" s="16" t="s">
        <v>37</v>
      </c>
      <c r="AC18" s="16"/>
      <c r="AD18" s="19">
        <v>45919</v>
      </c>
      <c r="AE18" s="16"/>
      <c r="AF18" s="19"/>
      <c r="AG18" s="23"/>
      <c r="AH18" s="19"/>
      <c r="AI18" s="16"/>
      <c r="AJ18" s="20"/>
      <c r="AK18" s="16" t="s">
        <v>164</v>
      </c>
      <c r="AL18" s="27"/>
      <c r="AM18" s="26"/>
    </row>
    <row r="19" spans="1:39" s="21" customFormat="1" ht="30" x14ac:dyDescent="0.25">
      <c r="A19" s="16" t="s">
        <v>165</v>
      </c>
      <c r="B19" s="17">
        <v>45920.608181713003</v>
      </c>
      <c r="C19" s="16" t="s">
        <v>154</v>
      </c>
      <c r="D19" s="16" t="s">
        <v>155</v>
      </c>
      <c r="E19" s="16" t="s">
        <v>156</v>
      </c>
      <c r="F19" s="18" t="s">
        <v>166</v>
      </c>
      <c r="G19" s="19">
        <v>30537</v>
      </c>
      <c r="H19" s="57" t="s">
        <v>167</v>
      </c>
      <c r="I19" s="16" t="s">
        <v>27</v>
      </c>
      <c r="J19" s="58" t="s">
        <v>168</v>
      </c>
      <c r="K19" s="16" t="s">
        <v>169</v>
      </c>
      <c r="L19" s="16" t="s">
        <v>170</v>
      </c>
      <c r="M19" s="16" t="s">
        <v>171</v>
      </c>
      <c r="N19" s="16" t="s">
        <v>172</v>
      </c>
      <c r="O19" s="16" t="str">
        <f>CONCATENATE(K19,", ",L19,","," д. ",M19,IF(ISBLANK(N19),"",CONCATENATE(", кв. ",N19)))</f>
        <v>Возжаевка, Амурская, д. 37, кв. 1</v>
      </c>
      <c r="P19" s="16"/>
      <c r="Q19" s="16"/>
      <c r="R19" s="16" t="s">
        <v>173</v>
      </c>
      <c r="S19" s="16" t="str">
        <f>CONCATENATE(P19,IF(ISBLANK(P19),"",IF(AND(ISBLANK(Q19),ISBLANK(R19)),"",", ")),Q19,IF(ISBLANK(Q19),"",", "),R19)</f>
        <v>ООО Ресурс Транс- водитель</v>
      </c>
      <c r="T19" s="20" t="s">
        <v>34</v>
      </c>
      <c r="U19" s="54">
        <v>45919</v>
      </c>
      <c r="V19" s="54">
        <v>45913</v>
      </c>
      <c r="W19" s="20" t="s">
        <v>163</v>
      </c>
      <c r="X19" s="19">
        <v>45920</v>
      </c>
      <c r="Y19" s="19">
        <v>45920</v>
      </c>
      <c r="Z19" s="23" t="str">
        <f>IF(ISBLANK(AA19),CONCATENATE(AB19," ",AC19),AA19)</f>
        <v>ГАУЗ АО «Белогорская межрайонная больница»</v>
      </c>
      <c r="AA19" s="16" t="s">
        <v>156</v>
      </c>
      <c r="AB19" s="16" t="s">
        <v>37</v>
      </c>
      <c r="AC19" s="16"/>
      <c r="AD19" s="19">
        <v>45920</v>
      </c>
      <c r="AE19" s="16"/>
      <c r="AF19" s="19"/>
      <c r="AG19" s="23"/>
      <c r="AH19" s="19"/>
      <c r="AI19" s="16"/>
      <c r="AJ19" s="20"/>
      <c r="AK19" s="16" t="s">
        <v>174</v>
      </c>
      <c r="AL19" s="27"/>
      <c r="AM19" s="26"/>
    </row>
    <row r="20" spans="1:39" s="63" customFormat="1" ht="30" x14ac:dyDescent="0.25">
      <c r="A20" s="58" t="s">
        <v>175</v>
      </c>
      <c r="B20" s="60">
        <v>45920.554385069401</v>
      </c>
      <c r="C20" s="16" t="s">
        <v>176</v>
      </c>
      <c r="D20" s="16" t="s">
        <v>177</v>
      </c>
      <c r="E20" s="58" t="s">
        <v>178</v>
      </c>
      <c r="F20" s="61" t="s">
        <v>179</v>
      </c>
      <c r="G20" s="19">
        <v>26595</v>
      </c>
      <c r="H20" s="57" t="s">
        <v>180</v>
      </c>
      <c r="I20" s="16" t="s">
        <v>27</v>
      </c>
      <c r="J20" s="58" t="s">
        <v>181</v>
      </c>
      <c r="K20" s="16" t="s">
        <v>181</v>
      </c>
      <c r="L20" s="16" t="s">
        <v>182</v>
      </c>
      <c r="M20" s="16" t="s">
        <v>183</v>
      </c>
      <c r="N20" s="16" t="s">
        <v>172</v>
      </c>
      <c r="O20" s="16" t="str">
        <f>CONCATENATE(K20,", ",L20,","," д. ",M20,IF(ISBLANK(N20),"",CONCATENATE(", кв. ",N20)))</f>
        <v>Зея, строительная, д. 77, кв. 1</v>
      </c>
      <c r="P20" s="16"/>
      <c r="Q20" s="16"/>
      <c r="R20" s="16" t="s">
        <v>184</v>
      </c>
      <c r="S20" s="58" t="str">
        <f>CONCATENATE(P20,IF(ISBLANK(P20),"",IF(AND(ISBLANK(Q20),ISBLANK(R20)),"",", ")),Q20,IF(ISBLANK(Q20),"",", "),R20)</f>
        <v>ооо"современные технологии" машинист автокрана</v>
      </c>
      <c r="T20" s="57" t="s">
        <v>34</v>
      </c>
      <c r="U20" s="54">
        <v>45897</v>
      </c>
      <c r="V20" s="54">
        <v>45915</v>
      </c>
      <c r="W20" s="57" t="s">
        <v>35</v>
      </c>
      <c r="X20" s="19">
        <v>45920</v>
      </c>
      <c r="Y20" s="19">
        <v>45920</v>
      </c>
      <c r="Z20" s="59" t="str">
        <f>IF(ISBLANK(AA20),CONCATENATE(AB20," ",AC20),AA20)</f>
        <v>ГБУЗ АО “Зейская межрайонная больница им. Б.Е.Смирнова”</v>
      </c>
      <c r="AA20" s="16" t="s">
        <v>178</v>
      </c>
      <c r="AB20" s="16" t="s">
        <v>37</v>
      </c>
      <c r="AC20" s="16"/>
      <c r="AD20" s="62">
        <v>45920</v>
      </c>
      <c r="AE20" s="16"/>
      <c r="AF20" s="19"/>
      <c r="AG20" s="23"/>
      <c r="AH20" s="19"/>
      <c r="AI20" s="16"/>
      <c r="AJ20" s="20"/>
      <c r="AK20" s="58" t="s">
        <v>185</v>
      </c>
      <c r="AL20" s="27"/>
      <c r="AM20" s="26"/>
    </row>
    <row r="21" spans="1:39" s="63" customFormat="1" x14ac:dyDescent="0.25">
      <c r="A21" s="58" t="s">
        <v>186</v>
      </c>
      <c r="B21" s="60">
        <v>45920.442306446799</v>
      </c>
      <c r="C21" s="16" t="s">
        <v>187</v>
      </c>
      <c r="D21" s="16" t="s">
        <v>60</v>
      </c>
      <c r="E21" s="58" t="s">
        <v>188</v>
      </c>
      <c r="F21" s="61" t="s">
        <v>189</v>
      </c>
      <c r="G21" s="19">
        <v>44391</v>
      </c>
      <c r="H21" s="57" t="s">
        <v>190</v>
      </c>
      <c r="I21" s="16" t="s">
        <v>27</v>
      </c>
      <c r="J21" s="58" t="s">
        <v>43</v>
      </c>
      <c r="K21" s="16" t="s">
        <v>43</v>
      </c>
      <c r="L21" s="16" t="s">
        <v>191</v>
      </c>
      <c r="M21" s="16" t="s">
        <v>192</v>
      </c>
      <c r="N21" s="16" t="s">
        <v>193</v>
      </c>
      <c r="O21" s="16" t="str">
        <f>CONCATENATE(K21,", ",L21,","," д. ",M21,IF(ISBLANK(N21),"",CONCATENATE(", кв. ",N21)))</f>
        <v>Благовещенск, улица Амурская, д. 120, кв. 30</v>
      </c>
      <c r="P21" s="16" t="s">
        <v>194</v>
      </c>
      <c r="Q21" s="16" t="s">
        <v>195</v>
      </c>
      <c r="R21" s="16"/>
      <c r="S21" s="58" t="str">
        <f>CONCATENATE(P21,IF(ISBLANK(P21),"",IF(AND(ISBLANK(Q21),ISBLANK(R21)),"",", ")),Q21,IF(ISBLANK(Q21),"",", "),R21)</f>
        <v xml:space="preserve">МУНИЦИПАЛЬНОЕ АВТОНОМНОЕ ДОШКОЛЬНОЕ ОБРАЗОВАТЕЛЬНОЕ УЧРЕЖДЕНИЕ "ДЕТСКИЙ САД № 28 ГОРОДА БЛАГОВЕЩЕНСКА", 4 средняя, </v>
      </c>
      <c r="T21" s="57" t="s">
        <v>196</v>
      </c>
      <c r="U21" s="54">
        <v>45910</v>
      </c>
      <c r="V21" s="54">
        <v>45911</v>
      </c>
      <c r="W21" s="57" t="s">
        <v>35</v>
      </c>
      <c r="X21" s="19">
        <v>45920</v>
      </c>
      <c r="Y21" s="19"/>
      <c r="Z21" s="59" t="str">
        <f>IF(ISBLANK(AA21),CONCATENATE(AB21," ",AC21),AA21)</f>
        <v xml:space="preserve">На дому </v>
      </c>
      <c r="AA21" s="16"/>
      <c r="AB21" s="16" t="s">
        <v>48</v>
      </c>
      <c r="AC21" s="16"/>
      <c r="AD21" s="62">
        <v>45919</v>
      </c>
      <c r="AE21" s="16"/>
      <c r="AF21" s="19"/>
      <c r="AG21" s="23"/>
      <c r="AH21" s="19">
        <v>45920.5090277778</v>
      </c>
      <c r="AI21" s="16" t="s">
        <v>197</v>
      </c>
      <c r="AJ21" s="20"/>
      <c r="AK21" s="58" t="s">
        <v>198</v>
      </c>
      <c r="AL21" s="27"/>
      <c r="AM21" s="26"/>
    </row>
    <row r="22" spans="1:39" s="63" customFormat="1" ht="30" x14ac:dyDescent="0.25">
      <c r="A22" s="58" t="s">
        <v>199</v>
      </c>
      <c r="B22" s="60">
        <v>45920.411274074097</v>
      </c>
      <c r="C22" s="16" t="s">
        <v>200</v>
      </c>
      <c r="D22" s="16" t="s">
        <v>60</v>
      </c>
      <c r="E22" s="58" t="s">
        <v>201</v>
      </c>
      <c r="F22" s="61" t="s">
        <v>202</v>
      </c>
      <c r="G22" s="19">
        <v>24392</v>
      </c>
      <c r="H22" s="57" t="s">
        <v>203</v>
      </c>
      <c r="I22" s="16" t="s">
        <v>27</v>
      </c>
      <c r="J22" s="58" t="s">
        <v>43</v>
      </c>
      <c r="K22" s="16" t="s">
        <v>43</v>
      </c>
      <c r="L22" s="16" t="s">
        <v>204</v>
      </c>
      <c r="M22" s="16" t="s">
        <v>205</v>
      </c>
      <c r="N22" s="16" t="s">
        <v>206</v>
      </c>
      <c r="O22" s="16" t="str">
        <f>CONCATENATE(K22,", ",L22,","," д. ",M22,IF(ISBLANK(N22),"",CONCATENATE(", кв. ",N22)))</f>
        <v>Благовещенск, Северная, д. 38, кв. 203</v>
      </c>
      <c r="P22" s="16"/>
      <c r="Q22" s="16"/>
      <c r="R22" s="16" t="s">
        <v>207</v>
      </c>
      <c r="S22" s="58" t="str">
        <f>CONCATENATE(P22,IF(ISBLANK(P22),"",IF(AND(ISBLANK(Q22),ISBLANK(R22)),"",", ")),Q22,IF(ISBLANK(Q22),"",", "),R22)</f>
        <v>Модель неба ЧП Вернич А Г  строитель</v>
      </c>
      <c r="T22" s="57" t="s">
        <v>34</v>
      </c>
      <c r="U22" s="54">
        <v>45919</v>
      </c>
      <c r="V22" s="54">
        <v>45906</v>
      </c>
      <c r="W22" s="57" t="s">
        <v>35</v>
      </c>
      <c r="X22" s="19">
        <v>45920</v>
      </c>
      <c r="Y22" s="19">
        <v>45920</v>
      </c>
      <c r="Z22" s="59" t="str">
        <f>IF(ISBLANK(AA22),CONCATENATE(AB22," ",AC22),AA22)</f>
        <v>ГАУЗ АО БГКБ</v>
      </c>
      <c r="AA22" s="16" t="s">
        <v>51</v>
      </c>
      <c r="AB22" s="16" t="s">
        <v>37</v>
      </c>
      <c r="AC22" s="16"/>
      <c r="AD22" s="62">
        <v>45920</v>
      </c>
      <c r="AE22" s="16" t="s">
        <v>35</v>
      </c>
      <c r="AF22" s="19">
        <v>45920</v>
      </c>
      <c r="AG22" s="23"/>
      <c r="AH22" s="19"/>
      <c r="AI22" s="16"/>
      <c r="AJ22" s="20"/>
      <c r="AK22" s="58" t="s">
        <v>208</v>
      </c>
      <c r="AL22" s="27"/>
      <c r="AM22" s="26"/>
    </row>
    <row r="23" spans="1:39" s="63" customFormat="1" ht="45" x14ac:dyDescent="0.25">
      <c r="A23" s="58" t="s">
        <v>660</v>
      </c>
      <c r="B23" s="60">
        <v>45917.750672766197</v>
      </c>
      <c r="C23" s="16" t="s">
        <v>39</v>
      </c>
      <c r="D23" s="16" t="s">
        <v>60</v>
      </c>
      <c r="E23" s="58" t="s">
        <v>40</v>
      </c>
      <c r="F23" s="61" t="s">
        <v>661</v>
      </c>
      <c r="G23" s="19">
        <v>26667</v>
      </c>
      <c r="H23" s="57" t="s">
        <v>180</v>
      </c>
      <c r="I23" s="16" t="s">
        <v>27</v>
      </c>
      <c r="J23" s="58" t="s">
        <v>43</v>
      </c>
      <c r="K23" s="16" t="s">
        <v>43</v>
      </c>
      <c r="L23" s="16" t="s">
        <v>54</v>
      </c>
      <c r="M23" s="16" t="s">
        <v>662</v>
      </c>
      <c r="N23" s="16" t="s">
        <v>663</v>
      </c>
      <c r="O23" s="16" t="str">
        <f>CONCATENATE(K23,", ",L23,","," д. ",M23,IF(ISBLANK(N23),"",CONCATENATE(", кв. ",N23)))</f>
        <v>Благовещенск, Василенко, д. 3/4, кв. 170</v>
      </c>
      <c r="P23" s="16"/>
      <c r="Q23" s="16"/>
      <c r="R23" s="16" t="s">
        <v>46</v>
      </c>
      <c r="S23" s="58" t="str">
        <f>CONCATENATE(P23,IF(ISBLANK(P23),"",IF(AND(ISBLANK(Q23),ISBLANK(R23)),"",", ")),Q23,IF(ISBLANK(Q23),"",", "),R23)</f>
        <v>-      не работает</v>
      </c>
      <c r="T23" s="57" t="s">
        <v>151</v>
      </c>
      <c r="U23" s="54"/>
      <c r="V23" s="54">
        <v>45916</v>
      </c>
      <c r="W23" s="57" t="s">
        <v>35</v>
      </c>
      <c r="X23" s="19">
        <v>45917</v>
      </c>
      <c r="Y23" s="19"/>
      <c r="Z23" s="59" t="str">
        <f>IF(ISBLANK(AA23),CONCATENATE(AB23," ",AC23),AA23)</f>
        <v xml:space="preserve">На дому </v>
      </c>
      <c r="AA23" s="16"/>
      <c r="AB23" s="16" t="s">
        <v>48</v>
      </c>
      <c r="AC23" s="16"/>
      <c r="AD23" s="62">
        <v>45917</v>
      </c>
      <c r="AE23" s="16"/>
      <c r="AF23" s="19"/>
      <c r="AG23" s="23"/>
      <c r="AH23" s="19"/>
      <c r="AI23" s="16"/>
      <c r="AJ23" s="20"/>
      <c r="AK23" s="58"/>
      <c r="AL23" s="27"/>
      <c r="AM23" s="26"/>
    </row>
    <row r="24" spans="1:39" s="63" customFormat="1" ht="30" x14ac:dyDescent="0.25">
      <c r="A24" s="58" t="s">
        <v>481</v>
      </c>
      <c r="B24" s="60">
        <v>45918.748776469904</v>
      </c>
      <c r="C24" s="16" t="s">
        <v>210</v>
      </c>
      <c r="D24" s="16" t="s">
        <v>60</v>
      </c>
      <c r="E24" s="58" t="s">
        <v>40</v>
      </c>
      <c r="F24" s="61" t="s">
        <v>482</v>
      </c>
      <c r="G24" s="19">
        <v>24347</v>
      </c>
      <c r="H24" s="57" t="s">
        <v>266</v>
      </c>
      <c r="I24" s="16" t="s">
        <v>27</v>
      </c>
      <c r="J24" s="58" t="s">
        <v>43</v>
      </c>
      <c r="K24" s="16" t="s">
        <v>43</v>
      </c>
      <c r="L24" s="16" t="s">
        <v>483</v>
      </c>
      <c r="M24" s="16" t="s">
        <v>484</v>
      </c>
      <c r="N24" s="16"/>
      <c r="O24" s="16" t="str">
        <f>CONCATENATE(K24,", ",L24,","," д. ",M24,IF(ISBLANK(N24),"",CONCATENATE(", кв. ",N24)))</f>
        <v>Благовещенск, Лазо, д. 162/1</v>
      </c>
      <c r="P24" s="16" t="s">
        <v>485</v>
      </c>
      <c r="Q24" s="16"/>
      <c r="R24" s="16" t="s">
        <v>486</v>
      </c>
      <c r="S24" s="58" t="str">
        <f>CONCATENATE(P24,IF(ISBLANK(P24),"",IF(AND(ISBLANK(Q24),ISBLANK(R24)),"",", ")),Q24,IF(ISBLANK(Q24),"",", "),R24)</f>
        <v>МУНИЦИПАЛЬНОЕ АВТОНОМНОЕ ДОШКОЛЬНОЕ ОБРАЗОВАТЕЛЬНОЕ УЧРЕЖДЕНИЕ "ДЕТСКИЙ САД № 14 ГОРОДА БЛАГОВЕЩЕНСКА", Д/САД 14 ПОВАР</v>
      </c>
      <c r="T24" s="57" t="s">
        <v>487</v>
      </c>
      <c r="U24" s="54"/>
      <c r="V24" s="54">
        <v>45916</v>
      </c>
      <c r="W24" s="57" t="s">
        <v>35</v>
      </c>
      <c r="X24" s="19">
        <v>45918</v>
      </c>
      <c r="Y24" s="19"/>
      <c r="Z24" s="59" t="str">
        <f>IF(ISBLANK(AA24),CONCATENATE(AB24," ",AC24),AA24)</f>
        <v xml:space="preserve">Другое </v>
      </c>
      <c r="AA24" s="16"/>
      <c r="AB24" s="16" t="s">
        <v>112</v>
      </c>
      <c r="AC24" s="16"/>
      <c r="AD24" s="62">
        <v>45918</v>
      </c>
      <c r="AE24" s="16"/>
      <c r="AF24" s="19"/>
      <c r="AG24" s="23"/>
      <c r="AH24" s="19"/>
      <c r="AI24" s="16"/>
      <c r="AJ24" s="20"/>
      <c r="AK24" s="58" t="s">
        <v>488</v>
      </c>
      <c r="AL24" s="27"/>
      <c r="AM24" s="26"/>
    </row>
    <row r="25" spans="1:39" s="63" customFormat="1" ht="30" x14ac:dyDescent="0.25">
      <c r="A25" s="58" t="s">
        <v>222</v>
      </c>
      <c r="B25" s="60">
        <v>45919.9052679745</v>
      </c>
      <c r="C25" s="16" t="s">
        <v>223</v>
      </c>
      <c r="D25" s="16" t="s">
        <v>60</v>
      </c>
      <c r="E25" s="58" t="s">
        <v>224</v>
      </c>
      <c r="F25" s="61" t="s">
        <v>225</v>
      </c>
      <c r="G25" s="19">
        <v>45213</v>
      </c>
      <c r="H25" s="57" t="s">
        <v>226</v>
      </c>
      <c r="I25" s="16" t="s">
        <v>27</v>
      </c>
      <c r="J25" s="58" t="s">
        <v>43</v>
      </c>
      <c r="K25" s="16" t="s">
        <v>43</v>
      </c>
      <c r="L25" s="16" t="s">
        <v>227</v>
      </c>
      <c r="M25" s="16" t="s">
        <v>228</v>
      </c>
      <c r="N25" s="16" t="s">
        <v>108</v>
      </c>
      <c r="O25" s="16" t="str">
        <f>CONCATENATE(K25,", ",L25,","," д. ",M25,IF(ISBLANK(N25),"",CONCATENATE(", кв. ",N25)))</f>
        <v>Благовещенск, Игнатьевское шоссе, д. 12/2, кв. 209</v>
      </c>
      <c r="P25" s="16" t="s">
        <v>229</v>
      </c>
      <c r="Q25" s="16" t="s">
        <v>230</v>
      </c>
      <c r="R25" s="16"/>
      <c r="S25" s="58" t="str">
        <f>CONCATENATE(P25,IF(ISBLANK(P25),"",IF(AND(ISBLANK(Q25),ISBLANK(R25)),"",", ")),Q25,IF(ISBLANK(Q25),"",", "),R25)</f>
        <v xml:space="preserve">Частный детский сад "Продлёнка" (1 корпус) ул. Лазо 42/2, ясли, </v>
      </c>
      <c r="T25" s="57" t="s">
        <v>231</v>
      </c>
      <c r="U25" s="54">
        <v>45918</v>
      </c>
      <c r="V25" s="54">
        <v>45918</v>
      </c>
      <c r="W25" s="57" t="s">
        <v>35</v>
      </c>
      <c r="X25" s="19">
        <v>45919</v>
      </c>
      <c r="Y25" s="19">
        <v>45919</v>
      </c>
      <c r="Z25" s="59" t="str">
        <f>IF(ISBLANK(AA25),CONCATENATE(AB25," ",AC25),AA25)</f>
        <v>ГАУЗ АО АОИБ, 3 отделение</v>
      </c>
      <c r="AA25" s="16" t="s">
        <v>232</v>
      </c>
      <c r="AB25" s="16" t="s">
        <v>37</v>
      </c>
      <c r="AC25" s="16"/>
      <c r="AD25" s="62">
        <v>45919</v>
      </c>
      <c r="AE25" s="16"/>
      <c r="AF25" s="19"/>
      <c r="AG25" s="23"/>
      <c r="AH25" s="19">
        <v>45920.375</v>
      </c>
      <c r="AI25" s="16" t="s">
        <v>233</v>
      </c>
      <c r="AJ25" s="20"/>
      <c r="AK25" s="58" t="s">
        <v>234</v>
      </c>
      <c r="AL25" s="27"/>
      <c r="AM25" s="26"/>
    </row>
    <row r="26" spans="1:39" s="63" customFormat="1" ht="45" x14ac:dyDescent="0.25">
      <c r="A26" s="58" t="s">
        <v>236</v>
      </c>
      <c r="B26" s="60">
        <v>45919.834157835598</v>
      </c>
      <c r="C26" s="16" t="s">
        <v>237</v>
      </c>
      <c r="D26" s="16" t="s">
        <v>238</v>
      </c>
      <c r="E26" s="58" t="s">
        <v>239</v>
      </c>
      <c r="F26" s="61" t="s">
        <v>240</v>
      </c>
      <c r="G26" s="19">
        <v>36197</v>
      </c>
      <c r="H26" s="57" t="s">
        <v>241</v>
      </c>
      <c r="I26" s="16" t="s">
        <v>27</v>
      </c>
      <c r="J26" s="58" t="s">
        <v>242</v>
      </c>
      <c r="K26" s="16" t="s">
        <v>243</v>
      </c>
      <c r="L26" s="16" t="s">
        <v>244</v>
      </c>
      <c r="M26" s="16" t="s">
        <v>117</v>
      </c>
      <c r="N26" s="16" t="s">
        <v>245</v>
      </c>
      <c r="O26" s="16" t="str">
        <f>CONCATENATE(K26,", ",L26,","," д. ",M26,IF(ISBLANK(N26),"",CONCATENATE(", кв. ",N26)))</f>
        <v>Лопча, 27 Съезда КПСС, д. 2, кв. 23</v>
      </c>
      <c r="P26" s="16"/>
      <c r="Q26" s="16"/>
      <c r="R26" s="16" t="s">
        <v>246</v>
      </c>
      <c r="S26" s="58" t="str">
        <f>CONCATENATE(P26,IF(ISBLANK(P26),"",IF(AND(ISBLANK(Q26),ISBLANK(R26)),"",", ")),Q26,IF(ISBLANK(Q26),"",", "),R26)</f>
        <v>не работает</v>
      </c>
      <c r="T26" s="57" t="s">
        <v>151</v>
      </c>
      <c r="U26" s="54"/>
      <c r="V26" s="54">
        <v>45910</v>
      </c>
      <c r="W26" s="57" t="s">
        <v>163</v>
      </c>
      <c r="X26" s="19">
        <v>45919</v>
      </c>
      <c r="Y26" s="19">
        <v>45919</v>
      </c>
      <c r="Z26" s="59" t="str">
        <f>IF(ISBLANK(AA26),CONCATENATE(AB26," ",AC26),AA26)</f>
        <v>ГАУЗ АО “Тындинская межрайонная больница”, ГАУЗ АО "Тындинская больница" инфекционное отделение</v>
      </c>
      <c r="AA26" s="16" t="s">
        <v>247</v>
      </c>
      <c r="AB26" s="16" t="s">
        <v>37</v>
      </c>
      <c r="AC26" s="16"/>
      <c r="AD26" s="62">
        <v>45919</v>
      </c>
      <c r="AE26" s="16"/>
      <c r="AF26" s="19"/>
      <c r="AG26" s="23"/>
      <c r="AH26" s="19">
        <v>45919</v>
      </c>
      <c r="AI26" s="16"/>
      <c r="AJ26" s="20"/>
      <c r="AK26" s="58" t="s">
        <v>248</v>
      </c>
      <c r="AL26" s="27"/>
      <c r="AM26" s="26"/>
    </row>
    <row r="27" spans="1:39" s="63" customFormat="1" ht="30" x14ac:dyDescent="0.25">
      <c r="A27" s="58" t="s">
        <v>249</v>
      </c>
      <c r="B27" s="60">
        <v>45919.8313788542</v>
      </c>
      <c r="C27" s="16" t="s">
        <v>237</v>
      </c>
      <c r="D27" s="16" t="s">
        <v>238</v>
      </c>
      <c r="E27" s="58" t="s">
        <v>239</v>
      </c>
      <c r="F27" s="61" t="s">
        <v>250</v>
      </c>
      <c r="G27" s="19">
        <v>17961</v>
      </c>
      <c r="H27" s="57" t="s">
        <v>251</v>
      </c>
      <c r="I27" s="16" t="s">
        <v>27</v>
      </c>
      <c r="J27" s="58" t="s">
        <v>252</v>
      </c>
      <c r="K27" s="16" t="s">
        <v>252</v>
      </c>
      <c r="L27" s="16" t="s">
        <v>253</v>
      </c>
      <c r="M27" s="16" t="s">
        <v>161</v>
      </c>
      <c r="N27" s="16" t="s">
        <v>117</v>
      </c>
      <c r="O27" s="16" t="str">
        <f>CONCATENATE(K27,", ",L27,","," д. ",M27,IF(ISBLANK(N27),"",CONCATENATE(", кв. ",N27)))</f>
        <v>Тында, пер. Комарова, д. 8, кв. 2</v>
      </c>
      <c r="P27" s="16"/>
      <c r="Q27" s="16"/>
      <c r="R27" s="16" t="s">
        <v>254</v>
      </c>
      <c r="S27" s="58" t="str">
        <f>CONCATENATE(P27,IF(ISBLANK(P27),"",IF(AND(ISBLANK(Q27),ISBLANK(R27)),"",", ")),Q27,IF(ISBLANK(Q27),"",", "),R27)</f>
        <v>- пенсионер, не работает</v>
      </c>
      <c r="T27" s="57" t="s">
        <v>63</v>
      </c>
      <c r="U27" s="54"/>
      <c r="V27" s="54">
        <v>45911</v>
      </c>
      <c r="W27" s="57" t="s">
        <v>163</v>
      </c>
      <c r="X27" s="19">
        <v>45919</v>
      </c>
      <c r="Y27" s="19">
        <v>45918</v>
      </c>
      <c r="Z27" s="59" t="str">
        <f>IF(ISBLANK(AA27),CONCATENATE(AB27," ",AC27),AA27)</f>
        <v>ГАУЗ АО “Тындинская межрайонная больница”, ГАУЗ АО "Тындинская больница" инфекционное отделение</v>
      </c>
      <c r="AA27" s="16" t="s">
        <v>247</v>
      </c>
      <c r="AB27" s="16" t="s">
        <v>37</v>
      </c>
      <c r="AC27" s="16"/>
      <c r="AD27" s="62">
        <v>45918</v>
      </c>
      <c r="AE27" s="16"/>
      <c r="AF27" s="19"/>
      <c r="AG27" s="23"/>
      <c r="AH27" s="19"/>
      <c r="AI27" s="16"/>
      <c r="AJ27" s="20"/>
      <c r="AK27" s="58" t="s">
        <v>255</v>
      </c>
      <c r="AL27" s="27"/>
      <c r="AM27" s="26"/>
    </row>
    <row r="28" spans="1:39" s="63" customFormat="1" ht="30" x14ac:dyDescent="0.25">
      <c r="A28" s="58" t="s">
        <v>256</v>
      </c>
      <c r="B28" s="60">
        <v>45919.739898067099</v>
      </c>
      <c r="C28" s="16" t="s">
        <v>104</v>
      </c>
      <c r="D28" s="16" t="s">
        <v>60</v>
      </c>
      <c r="E28" s="58" t="s">
        <v>40</v>
      </c>
      <c r="F28" s="61" t="s">
        <v>257</v>
      </c>
      <c r="G28" s="19">
        <v>23214</v>
      </c>
      <c r="H28" s="57" t="s">
        <v>258</v>
      </c>
      <c r="I28" s="16" t="s">
        <v>27</v>
      </c>
      <c r="J28" s="58" t="s">
        <v>43</v>
      </c>
      <c r="K28" s="16" t="s">
        <v>43</v>
      </c>
      <c r="L28" s="16" t="s">
        <v>259</v>
      </c>
      <c r="M28" s="16" t="s">
        <v>260</v>
      </c>
      <c r="N28" s="16" t="s">
        <v>161</v>
      </c>
      <c r="O28" s="16" t="str">
        <f>CONCATENATE(K28,", ",L28,","," д. ",M28,IF(ISBLANK(N28),"",CONCATENATE(", кв. ",N28)))</f>
        <v>Благовещенск, Б. Хмельницкого, д. 82, кв. 8</v>
      </c>
      <c r="P28" s="16"/>
      <c r="Q28" s="16"/>
      <c r="R28" s="16" t="s">
        <v>110</v>
      </c>
      <c r="S28" s="58" t="str">
        <f>CONCATENATE(P28,IF(ISBLANK(P28),"",IF(AND(ISBLANK(Q28),ISBLANK(R28)),"",", ")),Q28,IF(ISBLANK(Q28),"",", "),R28)</f>
        <v>-     пенсионер</v>
      </c>
      <c r="T28" s="57" t="s">
        <v>63</v>
      </c>
      <c r="U28" s="54"/>
      <c r="V28" s="54">
        <v>45912</v>
      </c>
      <c r="W28" s="57" t="s">
        <v>35</v>
      </c>
      <c r="X28" s="19">
        <v>45919</v>
      </c>
      <c r="Y28" s="19"/>
      <c r="Z28" s="59" t="str">
        <f>IF(ISBLANK(AA28),CONCATENATE(AB28," ",AC28),AA28)</f>
        <v xml:space="preserve">Другое </v>
      </c>
      <c r="AA28" s="16"/>
      <c r="AB28" s="16" t="s">
        <v>112</v>
      </c>
      <c r="AC28" s="16"/>
      <c r="AD28" s="62">
        <v>45919</v>
      </c>
      <c r="AE28" s="16"/>
      <c r="AF28" s="19"/>
      <c r="AG28" s="23"/>
      <c r="AH28" s="19"/>
      <c r="AI28" s="16"/>
      <c r="AJ28" s="20"/>
      <c r="AK28" s="58" t="s">
        <v>261</v>
      </c>
      <c r="AL28" s="27"/>
      <c r="AM28" s="26"/>
    </row>
    <row r="29" spans="1:39" s="63" customFormat="1" ht="30" x14ac:dyDescent="0.25">
      <c r="A29" s="58" t="s">
        <v>262</v>
      </c>
      <c r="B29" s="60">
        <v>45919.718067511603</v>
      </c>
      <c r="C29" s="16" t="s">
        <v>263</v>
      </c>
      <c r="D29" s="16" t="s">
        <v>60</v>
      </c>
      <c r="E29" s="58" t="s">
        <v>264</v>
      </c>
      <c r="F29" s="61" t="s">
        <v>265</v>
      </c>
      <c r="G29" s="19">
        <v>24214</v>
      </c>
      <c r="H29" s="57" t="s">
        <v>266</v>
      </c>
      <c r="I29" s="16" t="s">
        <v>27</v>
      </c>
      <c r="J29" s="58" t="s">
        <v>43</v>
      </c>
      <c r="K29" s="16" t="s">
        <v>43</v>
      </c>
      <c r="L29" s="16" t="s">
        <v>107</v>
      </c>
      <c r="M29" s="16" t="s">
        <v>267</v>
      </c>
      <c r="N29" s="16" t="s">
        <v>148</v>
      </c>
      <c r="O29" s="16" t="str">
        <f>CONCATENATE(K29,", ",L29,","," д. ",M29,IF(ISBLANK(N29),"",CONCATENATE(", кв. ",N29)))</f>
        <v>Благовещенск, Зейская, д. 151, кв. 46</v>
      </c>
      <c r="P29" s="16"/>
      <c r="Q29" s="16"/>
      <c r="R29" s="16" t="s">
        <v>268</v>
      </c>
      <c r="S29" s="58" t="str">
        <f>CONCATENATE(P29,IF(ISBLANK(P29),"",IF(AND(ISBLANK(Q29),ISBLANK(R29)),"",", ")),Q29,IF(ISBLANK(Q29),"",", "),R29)</f>
        <v>Филиал № 1 ВГ 411</v>
      </c>
      <c r="T29" s="57" t="s">
        <v>34</v>
      </c>
      <c r="U29" s="54"/>
      <c r="V29" s="54">
        <v>45915</v>
      </c>
      <c r="W29" s="57" t="s">
        <v>35</v>
      </c>
      <c r="X29" s="19">
        <v>45919</v>
      </c>
      <c r="Y29" s="19">
        <v>45919</v>
      </c>
      <c r="Z29" s="59" t="str">
        <f>IF(ISBLANK(AA29),CONCATENATE(AB29," ",AC29),AA29)</f>
        <v>ГАУЗ АО БГКБ</v>
      </c>
      <c r="AA29" s="16" t="s">
        <v>51</v>
      </c>
      <c r="AB29" s="16" t="s">
        <v>37</v>
      </c>
      <c r="AC29" s="16"/>
      <c r="AD29" s="62">
        <v>45919</v>
      </c>
      <c r="AE29" s="16"/>
      <c r="AF29" s="19"/>
      <c r="AG29" s="23"/>
      <c r="AH29" s="19"/>
      <c r="AI29" s="16"/>
      <c r="AJ29" s="20"/>
      <c r="AK29" s="58" t="s">
        <v>269</v>
      </c>
      <c r="AL29" s="27"/>
      <c r="AM29" s="26"/>
    </row>
    <row r="30" spans="1:39" s="63" customFormat="1" ht="30" x14ac:dyDescent="0.25">
      <c r="A30" s="58" t="s">
        <v>270</v>
      </c>
      <c r="B30" s="60">
        <v>45919.700066932899</v>
      </c>
      <c r="C30" s="16" t="s">
        <v>271</v>
      </c>
      <c r="D30" s="16" t="s">
        <v>238</v>
      </c>
      <c r="E30" s="58" t="s">
        <v>272</v>
      </c>
      <c r="F30" s="61" t="s">
        <v>273</v>
      </c>
      <c r="G30" s="19">
        <v>42675</v>
      </c>
      <c r="H30" s="57" t="s">
        <v>274</v>
      </c>
      <c r="I30" s="16" t="s">
        <v>27</v>
      </c>
      <c r="J30" s="58" t="s">
        <v>275</v>
      </c>
      <c r="K30" s="16" t="s">
        <v>276</v>
      </c>
      <c r="L30" s="16" t="s">
        <v>277</v>
      </c>
      <c r="M30" s="16" t="s">
        <v>278</v>
      </c>
      <c r="N30" s="16" t="s">
        <v>279</v>
      </c>
      <c r="O30" s="16" t="str">
        <f>CONCATENATE(K30,", ",L30,","," д. ",M30,IF(ISBLANK(N30),"",CONCATENATE(", кв. ",N30)))</f>
        <v>Уруша, Чапаева, д. 39, кв. 21</v>
      </c>
      <c r="P30" s="16" t="s">
        <v>280</v>
      </c>
      <c r="Q30" s="16" t="s">
        <v>281</v>
      </c>
      <c r="R30" s="16"/>
      <c r="S30" s="58" t="str">
        <f>CONCATENATE(P30,IF(ISBLANK(P30),"",IF(AND(ISBLANK(Q30),ISBLANK(R30)),"",", ")),Q30,IF(ISBLANK(Q30),"",", "),R30)</f>
        <v xml:space="preserve">МУНИЦИПАЛЬНОЕ БЮДЖЕТНОЕ ОБЩЕОБРАЗОВАТЕЛЬНОЕ УЧРЕЖДЕНИЕ СРЕДНЯЯ ОБЩЕОБРАЗОВАТЕЛЬНАЯ ШКОЛА РАБОЧЕГО ПОСЁЛКА (ПОСЁЛКА ГОРОДСКОГО ТИПА) УРУША, 3Б класс, </v>
      </c>
      <c r="T30" s="57" t="s">
        <v>282</v>
      </c>
      <c r="U30" s="54">
        <v>45908</v>
      </c>
      <c r="V30" s="54">
        <v>45909</v>
      </c>
      <c r="W30" s="57" t="s">
        <v>35</v>
      </c>
      <c r="X30" s="19">
        <v>45919</v>
      </c>
      <c r="Y30" s="19">
        <v>45919</v>
      </c>
      <c r="Z30" s="59" t="str">
        <f>IF(ISBLANK(AA30),CONCATENATE(AB30," ",AC30),AA30)</f>
        <v>ГБУЗ АО “Сковородинская центральная районная больница”</v>
      </c>
      <c r="AA30" s="16" t="s">
        <v>272</v>
      </c>
      <c r="AB30" s="16" t="s">
        <v>37</v>
      </c>
      <c r="AC30" s="16"/>
      <c r="AD30" s="62">
        <v>45909</v>
      </c>
      <c r="AE30" s="16"/>
      <c r="AF30" s="19"/>
      <c r="AG30" s="23"/>
      <c r="AH30" s="19">
        <v>45922.375</v>
      </c>
      <c r="AI30" s="16" t="s">
        <v>283</v>
      </c>
      <c r="AJ30" s="20"/>
      <c r="AK30" s="58" t="s">
        <v>284</v>
      </c>
      <c r="AL30" s="27"/>
      <c r="AM30" s="26"/>
    </row>
    <row r="31" spans="1:39" s="63" customFormat="1" x14ac:dyDescent="0.25">
      <c r="A31" s="58" t="s">
        <v>285</v>
      </c>
      <c r="B31" s="60">
        <v>45919.699447881903</v>
      </c>
      <c r="C31" s="16" t="s">
        <v>200</v>
      </c>
      <c r="D31" s="16" t="s">
        <v>60</v>
      </c>
      <c r="E31" s="58" t="s">
        <v>201</v>
      </c>
      <c r="F31" s="61" t="s">
        <v>286</v>
      </c>
      <c r="G31" s="19">
        <v>38422</v>
      </c>
      <c r="H31" s="57" t="s">
        <v>287</v>
      </c>
      <c r="I31" s="16" t="s">
        <v>27</v>
      </c>
      <c r="J31" s="58" t="s">
        <v>43</v>
      </c>
      <c r="K31" s="16" t="s">
        <v>43</v>
      </c>
      <c r="L31" s="16" t="s">
        <v>227</v>
      </c>
      <c r="M31" s="16" t="s">
        <v>288</v>
      </c>
      <c r="N31" s="16" t="s">
        <v>289</v>
      </c>
      <c r="O31" s="16" t="str">
        <f>CONCATENATE(K31,", ",L31,","," д. ",M31,IF(ISBLANK(N31),"",CONCATENATE(", кв. ",N31)))</f>
        <v>Благовещенск, Игнатьевское шоссе, д. 14\12, кв. 60</v>
      </c>
      <c r="P31" s="16" t="s">
        <v>290</v>
      </c>
      <c r="Q31" s="16" t="s">
        <v>291</v>
      </c>
      <c r="R31" s="16"/>
      <c r="S31" s="58" t="str">
        <f>CONCATENATE(P31,IF(ISBLANK(P31),"",IF(AND(ISBLANK(Q31),ISBLANK(R31)),"",", ")),Q31,IF(ISBLANK(Q31),"",", "),R31)</f>
        <v xml:space="preserve">ФЕДЕРАЛЬНОЕ ГОСУДАРСТВЕННОЕ БЮДЖЕТНОЕ ОБРАЗОВАТЕЛЬНОЕ УЧРЕЖДЕНИЕ ВЫСШЕГО ОБРАЗОВАНИЯ "БЛАГОВЕЩЕНСКИЙ ГОСУДАРСТВЕННЫЙ ПЕДАГОГИЧЕСКИЙ УНИВЕРСИТЕТ", 324, </v>
      </c>
      <c r="T31" s="57" t="s">
        <v>292</v>
      </c>
      <c r="U31" s="54"/>
      <c r="V31" s="54">
        <v>45919</v>
      </c>
      <c r="W31" s="57" t="s">
        <v>35</v>
      </c>
      <c r="X31" s="19">
        <v>45919</v>
      </c>
      <c r="Y31" s="19">
        <v>45919</v>
      </c>
      <c r="Z31" s="59" t="str">
        <f>IF(ISBLANK(AA31),CONCATENATE(AB31," ",AC31),AA31)</f>
        <v>ГАУЗ АО БГКБ</v>
      </c>
      <c r="AA31" s="16" t="s">
        <v>51</v>
      </c>
      <c r="AB31" s="16" t="s">
        <v>37</v>
      </c>
      <c r="AC31" s="16"/>
      <c r="AD31" s="62">
        <v>45919</v>
      </c>
      <c r="AE31" s="16"/>
      <c r="AF31" s="19"/>
      <c r="AG31" s="23"/>
      <c r="AH31" s="19"/>
      <c r="AI31" s="16"/>
      <c r="AJ31" s="20"/>
      <c r="AK31" s="58" t="s">
        <v>293</v>
      </c>
      <c r="AL31" s="27"/>
      <c r="AM31" s="26"/>
    </row>
    <row r="32" spans="1:39" s="63" customFormat="1" ht="30" x14ac:dyDescent="0.25">
      <c r="A32" s="58" t="s">
        <v>294</v>
      </c>
      <c r="B32" s="60">
        <v>45919.690285104203</v>
      </c>
      <c r="C32" s="16" t="s">
        <v>295</v>
      </c>
      <c r="D32" s="16" t="s">
        <v>238</v>
      </c>
      <c r="E32" s="58" t="s">
        <v>272</v>
      </c>
      <c r="F32" s="61" t="s">
        <v>296</v>
      </c>
      <c r="G32" s="19">
        <v>21050</v>
      </c>
      <c r="H32" s="57" t="s">
        <v>297</v>
      </c>
      <c r="I32" s="16" t="s">
        <v>27</v>
      </c>
      <c r="J32" s="58" t="s">
        <v>275</v>
      </c>
      <c r="K32" s="16" t="s">
        <v>298</v>
      </c>
      <c r="L32" s="16" t="s">
        <v>299</v>
      </c>
      <c r="M32" s="16" t="s">
        <v>117</v>
      </c>
      <c r="N32" s="16" t="s">
        <v>118</v>
      </c>
      <c r="O32" s="16" t="str">
        <f>CONCATENATE(K32,", ",L32,","," д. ",M32,IF(ISBLANK(N32),"",CONCATENATE(", кв. ",N32)))</f>
        <v>Бам (ж.д.ст.), Октября, д. 2, кв. 53</v>
      </c>
      <c r="P32" s="16"/>
      <c r="Q32" s="16"/>
      <c r="R32" s="16" t="s">
        <v>46</v>
      </c>
      <c r="S32" s="58" t="str">
        <f>CONCATENATE(P32,IF(ISBLANK(P32),"",IF(AND(ISBLANK(Q32),ISBLANK(R32)),"",", ")),Q32,IF(ISBLANK(Q32),"",", "),R32)</f>
        <v>-      не работает</v>
      </c>
      <c r="T32" s="57" t="s">
        <v>63</v>
      </c>
      <c r="U32" s="54"/>
      <c r="V32" s="54">
        <v>45903</v>
      </c>
      <c r="W32" s="57" t="s">
        <v>35</v>
      </c>
      <c r="X32" s="19">
        <v>45919</v>
      </c>
      <c r="Y32" s="19"/>
      <c r="Z32" s="59" t="str">
        <f>IF(ISBLANK(AA32),CONCATENATE(AB32," ",AC32),AA32)</f>
        <v xml:space="preserve">На дому </v>
      </c>
      <c r="AA32" s="16"/>
      <c r="AB32" s="16" t="s">
        <v>48</v>
      </c>
      <c r="AC32" s="16"/>
      <c r="AD32" s="62">
        <v>45917</v>
      </c>
      <c r="AE32" s="16"/>
      <c r="AF32" s="19"/>
      <c r="AG32" s="23"/>
      <c r="AH32" s="19"/>
      <c r="AI32" s="16"/>
      <c r="AJ32" s="20"/>
      <c r="AK32" s="58" t="s">
        <v>300</v>
      </c>
      <c r="AL32" s="27"/>
      <c r="AM32" s="26"/>
    </row>
    <row r="33" spans="1:39" s="63" customFormat="1" ht="30" x14ac:dyDescent="0.25">
      <c r="A33" s="58" t="s">
        <v>301</v>
      </c>
      <c r="B33" s="60">
        <v>45919.689673344903</v>
      </c>
      <c r="C33" s="16" t="s">
        <v>302</v>
      </c>
      <c r="D33" s="16" t="s">
        <v>60</v>
      </c>
      <c r="E33" s="58" t="s">
        <v>303</v>
      </c>
      <c r="F33" s="61" t="s">
        <v>304</v>
      </c>
      <c r="G33" s="19">
        <v>44760</v>
      </c>
      <c r="H33" s="57" t="s">
        <v>305</v>
      </c>
      <c r="I33" s="16" t="s">
        <v>27</v>
      </c>
      <c r="J33" s="58" t="s">
        <v>306</v>
      </c>
      <c r="K33" s="16" t="s">
        <v>307</v>
      </c>
      <c r="L33" s="16" t="s">
        <v>54</v>
      </c>
      <c r="M33" s="16" t="s">
        <v>308</v>
      </c>
      <c r="N33" s="16" t="s">
        <v>308</v>
      </c>
      <c r="O33" s="16" t="str">
        <f>CONCATENATE(K33,", ",L33,","," д. ",M33,IF(ISBLANK(N33),"",CONCATENATE(", кв. ",N33)))</f>
        <v>Чигири, Василенко, д. 3, кв. 3</v>
      </c>
      <c r="P33" s="16" t="s">
        <v>309</v>
      </c>
      <c r="Q33" s="16" t="s">
        <v>310</v>
      </c>
      <c r="R33" s="16" t="s">
        <v>311</v>
      </c>
      <c r="S33" s="58" t="str">
        <f>CONCATENATE(P33,IF(ISBLANK(P33),"",IF(AND(ISBLANK(Q33),ISBLANK(R33)),"",", ")),Q33,IF(ISBLANK(Q33),"",", "),R33)</f>
        <v>МУНИЦИПАЛЬНОЕ ДОШКОЛЬНОЕ ОБРАЗОВАТЕЛЬНОЕ АВТОНОМНОЕ УЧРЕЖДЕНИЕ ДЕТСКИЙ САД "СЕМИЦВЕТИК" С. ЧИГИРИ, 2 младшая, МОАУ ДОУ Семицветик</v>
      </c>
      <c r="T33" s="57" t="s">
        <v>196</v>
      </c>
      <c r="U33" s="54">
        <v>45912</v>
      </c>
      <c r="V33" s="54">
        <v>45914</v>
      </c>
      <c r="W33" s="57" t="s">
        <v>35</v>
      </c>
      <c r="X33" s="19">
        <v>45919</v>
      </c>
      <c r="Y33" s="19">
        <v>45917</v>
      </c>
      <c r="Z33" s="59" t="str">
        <f>IF(ISBLANK(AA33),CONCATENATE(AB33," ",AC33),AA33)</f>
        <v>ГАУЗ АО АОИБ</v>
      </c>
      <c r="AA33" s="16" t="s">
        <v>312</v>
      </c>
      <c r="AB33" s="16" t="s">
        <v>37</v>
      </c>
      <c r="AC33" s="16"/>
      <c r="AD33" s="62">
        <v>45918</v>
      </c>
      <c r="AE33" s="16"/>
      <c r="AF33" s="19"/>
      <c r="AG33" s="23"/>
      <c r="AH33" s="19">
        <v>45919.554861111101</v>
      </c>
      <c r="AI33" s="16" t="s">
        <v>313</v>
      </c>
      <c r="AJ33" s="20"/>
      <c r="AK33" s="58" t="s">
        <v>314</v>
      </c>
      <c r="AL33" s="27"/>
      <c r="AM33" s="26"/>
    </row>
    <row r="34" spans="1:39" s="63" customFormat="1" x14ac:dyDescent="0.25">
      <c r="A34" s="58" t="s">
        <v>38</v>
      </c>
      <c r="B34" s="60">
        <v>45921.811591088001</v>
      </c>
      <c r="C34" s="16" t="s">
        <v>39</v>
      </c>
      <c r="D34" s="16"/>
      <c r="E34" s="58" t="s">
        <v>40</v>
      </c>
      <c r="F34" s="61" t="s">
        <v>41</v>
      </c>
      <c r="G34" s="19">
        <v>22778</v>
      </c>
      <c r="H34" s="57" t="s">
        <v>42</v>
      </c>
      <c r="I34" s="16" t="s">
        <v>27</v>
      </c>
      <c r="J34" s="58" t="s">
        <v>43</v>
      </c>
      <c r="K34" s="16" t="s">
        <v>43</v>
      </c>
      <c r="L34" s="16" t="s">
        <v>44</v>
      </c>
      <c r="M34" s="16" t="s">
        <v>45</v>
      </c>
      <c r="N34" s="16"/>
      <c r="O34" s="16" t="str">
        <f>CONCATENATE(K34,", ",L34,","," д. ",M34,IF(ISBLANK(N34),"",CONCATENATE(", кв. ",N34)))</f>
        <v>Благовещенск, СНТ Парус, д. 58</v>
      </c>
      <c r="P34" s="16"/>
      <c r="Q34" s="16"/>
      <c r="R34" s="16" t="s">
        <v>46</v>
      </c>
      <c r="S34" s="58" t="str">
        <f>CONCATENATE(P34,IF(ISBLANK(P34),"",IF(AND(ISBLANK(Q34),ISBLANK(R34)),"",", ")),Q34,IF(ISBLANK(Q34),"",", "),R34)</f>
        <v>-      не работает</v>
      </c>
      <c r="T34" s="57"/>
      <c r="U34" s="54"/>
      <c r="V34" s="54">
        <v>45919</v>
      </c>
      <c r="W34" s="57" t="s">
        <v>35</v>
      </c>
      <c r="X34" s="19">
        <v>45921</v>
      </c>
      <c r="Y34" s="19"/>
      <c r="Z34" s="59" t="str">
        <f>IF(ISBLANK(AA34),CONCATENATE(AB34," ",AC34),AA34)</f>
        <v xml:space="preserve">На дому </v>
      </c>
      <c r="AA34" s="16"/>
      <c r="AB34" s="16" t="s">
        <v>48</v>
      </c>
      <c r="AC34" s="16"/>
      <c r="AD34" s="62">
        <v>45921</v>
      </c>
      <c r="AE34" s="16"/>
      <c r="AF34" s="19"/>
      <c r="AG34" s="23"/>
      <c r="AH34" s="19"/>
      <c r="AI34" s="16"/>
      <c r="AJ34" s="20"/>
      <c r="AK34" s="58" t="s">
        <v>47</v>
      </c>
      <c r="AL34" s="27"/>
      <c r="AM34" s="26"/>
    </row>
    <row r="35" spans="1:39" s="63" customFormat="1" ht="30" x14ac:dyDescent="0.25">
      <c r="A35" s="58" t="s">
        <v>644</v>
      </c>
      <c r="B35" s="60">
        <v>45917.931877893498</v>
      </c>
      <c r="C35" s="16" t="s">
        <v>645</v>
      </c>
      <c r="D35" s="16" t="s">
        <v>60</v>
      </c>
      <c r="E35" s="58" t="s">
        <v>40</v>
      </c>
      <c r="F35" s="61" t="s">
        <v>646</v>
      </c>
      <c r="G35" s="19">
        <v>20301</v>
      </c>
      <c r="H35" s="57" t="s">
        <v>647</v>
      </c>
      <c r="I35" s="16" t="s">
        <v>27</v>
      </c>
      <c r="J35" s="58" t="s">
        <v>43</v>
      </c>
      <c r="K35" s="16" t="s">
        <v>43</v>
      </c>
      <c r="L35" s="16" t="s">
        <v>123</v>
      </c>
      <c r="M35" s="16" t="s">
        <v>228</v>
      </c>
      <c r="N35" s="16" t="s">
        <v>134</v>
      </c>
      <c r="O35" s="16" t="str">
        <f>CONCATENATE(K35,", ",L35,","," д. ",M35,IF(ISBLANK(N35),"",CONCATENATE(", кв. ",N35)))</f>
        <v>Благовещенск, Ленина, д. 12/2, кв. 66</v>
      </c>
      <c r="P35" s="16"/>
      <c r="Q35" s="16"/>
      <c r="R35" s="16" t="s">
        <v>46</v>
      </c>
      <c r="S35" s="58" t="str">
        <f>CONCATENATE(P35,IF(ISBLANK(P35),"",IF(AND(ISBLANK(Q35),ISBLANK(R35)),"",", ")),Q35,IF(ISBLANK(Q35),"",", "),R35)</f>
        <v>-      не работает</v>
      </c>
      <c r="T35" s="57" t="s">
        <v>63</v>
      </c>
      <c r="U35" s="54"/>
      <c r="V35" s="54">
        <v>45915</v>
      </c>
      <c r="W35" s="57" t="s">
        <v>35</v>
      </c>
      <c r="X35" s="19">
        <v>45917</v>
      </c>
      <c r="Y35" s="19"/>
      <c r="Z35" s="59" t="str">
        <f>IF(ISBLANK(AA35),CONCATENATE(AB35," ",AC35),AA35)</f>
        <v xml:space="preserve">На дому </v>
      </c>
      <c r="AA35" s="16"/>
      <c r="AB35" s="16" t="s">
        <v>48</v>
      </c>
      <c r="AC35" s="16"/>
      <c r="AD35" s="62">
        <v>45917</v>
      </c>
      <c r="AE35" s="16"/>
      <c r="AF35" s="19"/>
      <c r="AG35" s="23"/>
      <c r="AH35" s="19"/>
      <c r="AI35" s="16"/>
      <c r="AJ35" s="20"/>
      <c r="AK35" s="58" t="s">
        <v>648</v>
      </c>
      <c r="AL35" s="27"/>
      <c r="AM35" s="26"/>
    </row>
    <row r="36" spans="1:39" s="63" customFormat="1" ht="30" x14ac:dyDescent="0.25">
      <c r="A36" s="58" t="s">
        <v>331</v>
      </c>
      <c r="B36" s="60">
        <v>45919.684343287001</v>
      </c>
      <c r="C36" s="16" t="s">
        <v>332</v>
      </c>
      <c r="D36" s="16" t="s">
        <v>60</v>
      </c>
      <c r="E36" s="58" t="s">
        <v>333</v>
      </c>
      <c r="F36" s="61" t="s">
        <v>334</v>
      </c>
      <c r="G36" s="19">
        <v>39996</v>
      </c>
      <c r="H36" s="57" t="s">
        <v>122</v>
      </c>
      <c r="I36" s="16" t="s">
        <v>27</v>
      </c>
      <c r="J36" s="58" t="s">
        <v>335</v>
      </c>
      <c r="K36" s="16" t="s">
        <v>336</v>
      </c>
      <c r="L36" s="16" t="s">
        <v>337</v>
      </c>
      <c r="M36" s="16" t="s">
        <v>338</v>
      </c>
      <c r="N36" s="16"/>
      <c r="O36" s="16" t="str">
        <f>CONCATENATE(K36,", ",L36,","," д. ",M36,IF(ISBLANK(N36),"",CONCATENATE(", кв. ",N36)))</f>
        <v>Тамбовка, 50 Лет Октября, д. 24</v>
      </c>
      <c r="P36" s="16" t="s">
        <v>339</v>
      </c>
      <c r="Q36" s="16" t="s">
        <v>172</v>
      </c>
      <c r="R36" s="16"/>
      <c r="S36" s="58" t="str">
        <f>CONCATENATE(P36,IF(ISBLANK(P36),"",IF(AND(ISBLANK(Q36),ISBLANK(R36)),"",", ")),Q36,IF(ISBLANK(Q36),"",", "),R36)</f>
        <v xml:space="preserve">ГОСУДАРСТВЕННОЕ ПРОФЕССИОНАЛЬНОЕ ОБРАЗОВАТЕЛЬНОЕ АВТОНОМНОЕ УЧРЕЖДЕНИЕ АМУРСКОЙ ОБЛАСТИ "АМУРСКИЙ КАЗАЧИЙ КОЛЛЕДЖ", филиал Тамбовка, 1, </v>
      </c>
      <c r="T36" s="57" t="s">
        <v>340</v>
      </c>
      <c r="U36" s="54">
        <v>45912</v>
      </c>
      <c r="V36" s="54">
        <v>45915</v>
      </c>
      <c r="W36" s="57" t="s">
        <v>35</v>
      </c>
      <c r="X36" s="19">
        <v>45919</v>
      </c>
      <c r="Y36" s="19">
        <v>45919</v>
      </c>
      <c r="Z36" s="59" t="str">
        <f>IF(ISBLANK(AA36),CONCATENATE(AB36," ",AC36),AA36)</f>
        <v>ГАУЗ АО “Тамбовская районная больница”</v>
      </c>
      <c r="AA36" s="16" t="s">
        <v>333</v>
      </c>
      <c r="AB36" s="16" t="s">
        <v>37</v>
      </c>
      <c r="AC36" s="16"/>
      <c r="AD36" s="62">
        <v>45915</v>
      </c>
      <c r="AE36" s="16"/>
      <c r="AF36" s="19"/>
      <c r="AG36" s="23"/>
      <c r="AH36" s="19"/>
      <c r="AI36" s="16"/>
      <c r="AJ36" s="20"/>
      <c r="AK36" s="58" t="s">
        <v>341</v>
      </c>
      <c r="AL36" s="27"/>
      <c r="AM36" s="26"/>
    </row>
    <row r="37" spans="1:39" s="63" customFormat="1" ht="30" x14ac:dyDescent="0.25">
      <c r="A37" s="58" t="s">
        <v>342</v>
      </c>
      <c r="B37" s="60">
        <v>45919.556247488399</v>
      </c>
      <c r="C37" s="16" t="s">
        <v>343</v>
      </c>
      <c r="D37" s="16" t="s">
        <v>344</v>
      </c>
      <c r="E37" s="58" t="s">
        <v>345</v>
      </c>
      <c r="F37" s="61" t="s">
        <v>346</v>
      </c>
      <c r="G37" s="19">
        <v>37006</v>
      </c>
      <c r="H37" s="57" t="s">
        <v>347</v>
      </c>
      <c r="I37" s="16" t="s">
        <v>27</v>
      </c>
      <c r="J37" s="58" t="s">
        <v>348</v>
      </c>
      <c r="K37" s="16" t="s">
        <v>349</v>
      </c>
      <c r="L37" s="16" t="s">
        <v>123</v>
      </c>
      <c r="M37" s="16" t="s">
        <v>350</v>
      </c>
      <c r="N37" s="16" t="s">
        <v>245</v>
      </c>
      <c r="O37" s="16" t="str">
        <f>CONCATENATE(K37,", ",L37,","," д. ",M37,IF(ISBLANK(N37),"",CONCATENATE(", кв. ",N37)))</f>
        <v>Екатеринославка, Ленина, д. 102, кв. 23</v>
      </c>
      <c r="P37" s="16"/>
      <c r="Q37" s="16"/>
      <c r="R37" s="16" t="s">
        <v>351</v>
      </c>
      <c r="S37" s="58" t="str">
        <f>CONCATENATE(P37,IF(ISBLANK(P37),"",IF(AND(ISBLANK(Q37),ISBLANK(R37)),"",", ")),Q37,IF(ISBLANK(Q37),"",", "),R37)</f>
        <v>мастер маникюра</v>
      </c>
      <c r="T37" s="57" t="s">
        <v>34</v>
      </c>
      <c r="U37" s="54"/>
      <c r="V37" s="54">
        <v>45914</v>
      </c>
      <c r="W37" s="57" t="s">
        <v>352</v>
      </c>
      <c r="X37" s="19">
        <v>45919</v>
      </c>
      <c r="Y37" s="19"/>
      <c r="Z37" s="59" t="str">
        <f>IF(ISBLANK(AA37),CONCATENATE(AB37," ",AC37),AA37)</f>
        <v xml:space="preserve">На дому </v>
      </c>
      <c r="AA37" s="16"/>
      <c r="AB37" s="16" t="s">
        <v>48</v>
      </c>
      <c r="AC37" s="16"/>
      <c r="AD37" s="62">
        <v>45919</v>
      </c>
      <c r="AE37" s="16"/>
      <c r="AF37" s="19"/>
      <c r="AG37" s="23"/>
      <c r="AH37" s="19"/>
      <c r="AI37" s="16"/>
      <c r="AJ37" s="20"/>
      <c r="AK37" s="58" t="s">
        <v>353</v>
      </c>
      <c r="AL37" s="27"/>
      <c r="AM37" s="26"/>
    </row>
    <row r="38" spans="1:39" s="63" customFormat="1" x14ac:dyDescent="0.25">
      <c r="A38" s="58" t="s">
        <v>354</v>
      </c>
      <c r="B38" s="60">
        <v>45919.536340705999</v>
      </c>
      <c r="C38" s="16" t="s">
        <v>332</v>
      </c>
      <c r="D38" s="16" t="s">
        <v>60</v>
      </c>
      <c r="E38" s="58" t="s">
        <v>333</v>
      </c>
      <c r="F38" s="61" t="s">
        <v>355</v>
      </c>
      <c r="G38" s="19">
        <v>37326</v>
      </c>
      <c r="H38" s="57" t="s">
        <v>97</v>
      </c>
      <c r="I38" s="16" t="s">
        <v>27</v>
      </c>
      <c r="J38" s="58" t="s">
        <v>335</v>
      </c>
      <c r="K38" s="16" t="s">
        <v>356</v>
      </c>
      <c r="L38" s="16" t="s">
        <v>132</v>
      </c>
      <c r="M38" s="16" t="s">
        <v>357</v>
      </c>
      <c r="N38" s="16" t="s">
        <v>117</v>
      </c>
      <c r="O38" s="16" t="str">
        <f>CONCATENATE(K38,", ",L38,","," д. ",M38,IF(ISBLANK(N38),"",CONCATENATE(", кв. ",N38)))</f>
        <v>Раздольное, 50 лет Октября, д. 15, кв. 2</v>
      </c>
      <c r="P38" s="16" t="s">
        <v>358</v>
      </c>
      <c r="Q38" s="16" t="s">
        <v>359</v>
      </c>
      <c r="R38" s="16"/>
      <c r="S38" s="58" t="str">
        <f>CONCATENATE(P38,IF(ISBLANK(P38),"",IF(AND(ISBLANK(Q38),ISBLANK(R38)),"",", ")),Q38,IF(ISBLANK(Q38),"",", "),R38)</f>
        <v xml:space="preserve">МУНИЦИПАЛЬНОЕ ДОШКОЛЬНОЕ ОБРАЗОВАТЕЛЬНОЕ АВТОНОМНОЕ УЧРЕЖДЕНИЕ ДЕТСКИЙ САД № 29 ГОРОДСКОГО ОКРУГА ГОРОДА РАЙЧИХИНСКА АМУРСКОЙ ОБЛАСТИ, младшая, </v>
      </c>
      <c r="T38" s="57" t="s">
        <v>196</v>
      </c>
      <c r="U38" s="54">
        <v>45912</v>
      </c>
      <c r="V38" s="54">
        <v>45912</v>
      </c>
      <c r="W38" s="57" t="s">
        <v>35</v>
      </c>
      <c r="X38" s="19">
        <v>45919</v>
      </c>
      <c r="Y38" s="19">
        <v>45919</v>
      </c>
      <c r="Z38" s="59" t="str">
        <f>IF(ISBLANK(AA38),CONCATENATE(AB38," ",AC38),AA38)</f>
        <v>ГАУЗ АО “Тамбовская районная больница”</v>
      </c>
      <c r="AA38" s="16" t="s">
        <v>333</v>
      </c>
      <c r="AB38" s="16" t="s">
        <v>37</v>
      </c>
      <c r="AC38" s="16"/>
      <c r="AD38" s="62">
        <v>45915</v>
      </c>
      <c r="AE38" s="16"/>
      <c r="AF38" s="19"/>
      <c r="AG38" s="23"/>
      <c r="AH38" s="19"/>
      <c r="AI38" s="16"/>
      <c r="AJ38" s="20"/>
      <c r="AK38" s="58" t="s">
        <v>360</v>
      </c>
      <c r="AL38" s="27"/>
      <c r="AM38" s="26"/>
    </row>
    <row r="39" spans="1:39" s="63" customFormat="1" x14ac:dyDescent="0.25">
      <c r="A39" s="58" t="s">
        <v>361</v>
      </c>
      <c r="B39" s="60">
        <v>45919.520747338</v>
      </c>
      <c r="C39" s="16" t="s">
        <v>200</v>
      </c>
      <c r="D39" s="16" t="s">
        <v>60</v>
      </c>
      <c r="E39" s="58" t="s">
        <v>201</v>
      </c>
      <c r="F39" s="61" t="s">
        <v>362</v>
      </c>
      <c r="G39" s="19">
        <v>38045</v>
      </c>
      <c r="H39" s="57" t="s">
        <v>363</v>
      </c>
      <c r="I39" s="16" t="s">
        <v>27</v>
      </c>
      <c r="J39" s="58" t="s">
        <v>43</v>
      </c>
      <c r="K39" s="16" t="s">
        <v>43</v>
      </c>
      <c r="L39" s="16" t="s">
        <v>116</v>
      </c>
      <c r="M39" s="16" t="s">
        <v>364</v>
      </c>
      <c r="N39" s="16" t="s">
        <v>70</v>
      </c>
      <c r="O39" s="16" t="str">
        <f>CONCATENATE(K39,", ",L39,","," д. ",M39,IF(ISBLANK(N39),"",CONCATENATE(", кв. ",N39)))</f>
        <v>Благовещенск, Институтская, д. 13, кв. 4</v>
      </c>
      <c r="P39" s="16" t="s">
        <v>365</v>
      </c>
      <c r="Q39" s="16" t="s">
        <v>366</v>
      </c>
      <c r="R39" s="16"/>
      <c r="S39" s="58" t="str">
        <f>CONCATENATE(P39,IF(ISBLANK(P39),"",IF(AND(ISBLANK(Q39),ISBLANK(R39)),"",", ")),Q39,IF(ISBLANK(Q39),"",", "),R39)</f>
        <v xml:space="preserve">Факультет среднего профессионального образования АмГУ ул. Трудовая 10, Д 221, </v>
      </c>
      <c r="T39" s="57" t="s">
        <v>292</v>
      </c>
      <c r="U39" s="54">
        <v>45918</v>
      </c>
      <c r="V39" s="54">
        <v>45919</v>
      </c>
      <c r="W39" s="57" t="s">
        <v>35</v>
      </c>
      <c r="X39" s="19">
        <v>45919</v>
      </c>
      <c r="Y39" s="19">
        <v>45919</v>
      </c>
      <c r="Z39" s="59" t="str">
        <f>IF(ISBLANK(AA39),CONCATENATE(AB39," ",AC39),AA39)</f>
        <v>ГАУЗ АО БГКБ</v>
      </c>
      <c r="AA39" s="16" t="s">
        <v>51</v>
      </c>
      <c r="AB39" s="16" t="s">
        <v>37</v>
      </c>
      <c r="AC39" s="16"/>
      <c r="AD39" s="62">
        <v>45919</v>
      </c>
      <c r="AE39" s="16"/>
      <c r="AF39" s="19"/>
      <c r="AG39" s="23"/>
      <c r="AH39" s="19"/>
      <c r="AI39" s="16"/>
      <c r="AJ39" s="20"/>
      <c r="AK39" s="58" t="s">
        <v>367</v>
      </c>
      <c r="AL39" s="27"/>
      <c r="AM39" s="26"/>
    </row>
    <row r="40" spans="1:39" s="63" customFormat="1" ht="30" x14ac:dyDescent="0.25">
      <c r="A40" s="58" t="s">
        <v>368</v>
      </c>
      <c r="B40" s="60">
        <v>45919.505418900502</v>
      </c>
      <c r="C40" s="16" t="s">
        <v>22</v>
      </c>
      <c r="D40" s="16" t="s">
        <v>369</v>
      </c>
      <c r="E40" s="58" t="s">
        <v>24</v>
      </c>
      <c r="F40" s="61" t="s">
        <v>370</v>
      </c>
      <c r="G40" s="19">
        <v>33811</v>
      </c>
      <c r="H40" s="57" t="s">
        <v>371</v>
      </c>
      <c r="I40" s="16" t="s">
        <v>27</v>
      </c>
      <c r="J40" s="58" t="s">
        <v>67</v>
      </c>
      <c r="K40" s="16" t="s">
        <v>67</v>
      </c>
      <c r="L40" s="16" t="s">
        <v>372</v>
      </c>
      <c r="M40" s="16" t="s">
        <v>100</v>
      </c>
      <c r="N40" s="16"/>
      <c r="O40" s="16" t="str">
        <f>CONCATENATE(K40,", ",L40,","," д. ",M40,IF(ISBLANK(N40),"",CONCATENATE(", кв. ",N40)))</f>
        <v>Свободный, Нижняя, д. 7</v>
      </c>
      <c r="P40" s="16"/>
      <c r="Q40" s="16"/>
      <c r="R40" s="16" t="s">
        <v>373</v>
      </c>
      <c r="S40" s="58" t="str">
        <f>CONCATENATE(P40,IF(ISBLANK(P40),"",IF(AND(ISBLANK(Q40),ISBLANK(R40)),"",", ")),Q40,IF(ISBLANK(Q40),"",", "),R40)</f>
        <v>ИП Борчанов,пекарь</v>
      </c>
      <c r="T40" s="57" t="s">
        <v>34</v>
      </c>
      <c r="U40" s="54">
        <v>45917</v>
      </c>
      <c r="V40" s="54">
        <v>45912</v>
      </c>
      <c r="W40" s="57" t="s">
        <v>35</v>
      </c>
      <c r="X40" s="19">
        <v>45919</v>
      </c>
      <c r="Y40" s="19">
        <v>45919</v>
      </c>
      <c r="Z40" s="59" t="str">
        <f>IF(ISBLANK(AA40),CONCATENATE(AB40," ",AC40),AA40)</f>
        <v>ГБУЗ АО “Свободненская межрайонная больница”</v>
      </c>
      <c r="AA40" s="16" t="s">
        <v>24</v>
      </c>
      <c r="AB40" s="16" t="s">
        <v>37</v>
      </c>
      <c r="AC40" s="16"/>
      <c r="AD40" s="62">
        <v>45919</v>
      </c>
      <c r="AE40" s="16"/>
      <c r="AF40" s="19"/>
      <c r="AG40" s="23"/>
      <c r="AH40" s="19"/>
      <c r="AI40" s="16"/>
      <c r="AJ40" s="20"/>
      <c r="AK40" s="58" t="s">
        <v>374</v>
      </c>
      <c r="AL40" s="27"/>
      <c r="AM40" s="26"/>
    </row>
    <row r="41" spans="1:39" s="63" customFormat="1" ht="30" x14ac:dyDescent="0.25">
      <c r="A41" s="58" t="s">
        <v>375</v>
      </c>
      <c r="B41" s="60">
        <v>45919.485980671299</v>
      </c>
      <c r="C41" s="16" t="s">
        <v>376</v>
      </c>
      <c r="D41" s="16" t="s">
        <v>322</v>
      </c>
      <c r="E41" s="58" t="s">
        <v>377</v>
      </c>
      <c r="F41" s="61" t="s">
        <v>378</v>
      </c>
      <c r="G41" s="19">
        <v>18745</v>
      </c>
      <c r="H41" s="57" t="s">
        <v>379</v>
      </c>
      <c r="I41" s="16" t="s">
        <v>27</v>
      </c>
      <c r="J41" s="58" t="s">
        <v>43</v>
      </c>
      <c r="K41" s="16" t="s">
        <v>43</v>
      </c>
      <c r="L41" s="16" t="s">
        <v>380</v>
      </c>
      <c r="M41" s="16" t="s">
        <v>381</v>
      </c>
      <c r="N41" s="16" t="s">
        <v>382</v>
      </c>
      <c r="O41" s="16" t="str">
        <f>CONCATENATE(K41,", ",L41,","," д. ",M41,IF(ISBLANK(N41),"",CONCATENATE(", кв. ",N41)))</f>
        <v>Благовещенск, Студенческая, д. 45/3, кв. 31</v>
      </c>
      <c r="P41" s="16"/>
      <c r="Q41" s="16"/>
      <c r="R41" s="16" t="s">
        <v>110</v>
      </c>
      <c r="S41" s="58" t="str">
        <f>CONCATENATE(P41,IF(ISBLANK(P41),"",IF(AND(ISBLANK(Q41),ISBLANK(R41)),"",", ")),Q41,IF(ISBLANK(Q41),"",", "),R41)</f>
        <v>-     пенсионер</v>
      </c>
      <c r="T41" s="57" t="s">
        <v>63</v>
      </c>
      <c r="U41" s="54"/>
      <c r="V41" s="54">
        <v>45918</v>
      </c>
      <c r="W41" s="57" t="s">
        <v>383</v>
      </c>
      <c r="X41" s="19">
        <v>45919</v>
      </c>
      <c r="Y41" s="19"/>
      <c r="Z41" s="59" t="str">
        <f>IF(ISBLANK(AA41),CONCATENATE(AB41," ",AC41),AA41)</f>
        <v xml:space="preserve">На дому </v>
      </c>
      <c r="AA41" s="16"/>
      <c r="AB41" s="16" t="s">
        <v>48</v>
      </c>
      <c r="AC41" s="16"/>
      <c r="AD41" s="62">
        <v>45919</v>
      </c>
      <c r="AE41" s="16"/>
      <c r="AF41" s="19"/>
      <c r="AG41" s="23"/>
      <c r="AH41" s="19"/>
      <c r="AI41" s="16"/>
      <c r="AJ41" s="20"/>
      <c r="AK41" s="58"/>
      <c r="AL41" s="27"/>
      <c r="AM41" s="26"/>
    </row>
    <row r="42" spans="1:39" s="63" customFormat="1" ht="45" x14ac:dyDescent="0.25">
      <c r="A42" s="58" t="s">
        <v>384</v>
      </c>
      <c r="B42" s="60">
        <v>45919.483984375001</v>
      </c>
      <c r="C42" s="16" t="s">
        <v>385</v>
      </c>
      <c r="D42" s="16" t="s">
        <v>23</v>
      </c>
      <c r="E42" s="58" t="s">
        <v>386</v>
      </c>
      <c r="F42" s="61" t="s">
        <v>387</v>
      </c>
      <c r="G42" s="19">
        <v>24932</v>
      </c>
      <c r="H42" s="57" t="s">
        <v>388</v>
      </c>
      <c r="I42" s="16" t="s">
        <v>27</v>
      </c>
      <c r="J42" s="58" t="s">
        <v>67</v>
      </c>
      <c r="K42" s="16" t="s">
        <v>67</v>
      </c>
      <c r="L42" s="16" t="s">
        <v>389</v>
      </c>
      <c r="M42" s="16" t="s">
        <v>308</v>
      </c>
      <c r="N42" s="16"/>
      <c r="O42" s="16" t="str">
        <f>CONCATENATE(K42,", ",L42,","," д. ",M42,IF(ISBLANK(N42),"",CONCATENATE(", кв. ",N42)))</f>
        <v>Свободный, пер. Дружный, д. 3</v>
      </c>
      <c r="P42" s="16"/>
      <c r="Q42" s="16"/>
      <c r="R42" s="16" t="s">
        <v>46</v>
      </c>
      <c r="S42" s="58" t="str">
        <f>CONCATENATE(P42,IF(ISBLANK(P42),"",IF(AND(ISBLANK(Q42),ISBLANK(R42)),"",", ")),Q42,IF(ISBLANK(Q42),"",", "),R42)</f>
        <v>-      не работает</v>
      </c>
      <c r="T42" s="57" t="s">
        <v>151</v>
      </c>
      <c r="U42" s="54"/>
      <c r="V42" s="54">
        <v>45904</v>
      </c>
      <c r="W42" s="57" t="s">
        <v>35</v>
      </c>
      <c r="X42" s="19">
        <v>45919</v>
      </c>
      <c r="Y42" s="19"/>
      <c r="Z42" s="59" t="str">
        <f>IF(ISBLANK(AA42),CONCATENATE(AB42," ",AC42),AA42)</f>
        <v xml:space="preserve">На дому </v>
      </c>
      <c r="AA42" s="16"/>
      <c r="AB42" s="16" t="s">
        <v>48</v>
      </c>
      <c r="AC42" s="16"/>
      <c r="AD42" s="62">
        <v>45917</v>
      </c>
      <c r="AE42" s="16"/>
      <c r="AF42" s="19"/>
      <c r="AG42" s="23"/>
      <c r="AH42" s="19"/>
      <c r="AI42" s="16"/>
      <c r="AJ42" s="20"/>
      <c r="AK42" s="58" t="s">
        <v>390</v>
      </c>
      <c r="AL42" s="27"/>
      <c r="AM42" s="26"/>
    </row>
    <row r="43" spans="1:39" s="63" customFormat="1" ht="45" x14ac:dyDescent="0.25">
      <c r="A43" s="58" t="s">
        <v>391</v>
      </c>
      <c r="B43" s="60">
        <v>45919.475962418997</v>
      </c>
      <c r="C43" s="16" t="s">
        <v>392</v>
      </c>
      <c r="D43" s="16" t="s">
        <v>393</v>
      </c>
      <c r="E43" s="58" t="s">
        <v>394</v>
      </c>
      <c r="F43" s="61" t="s">
        <v>395</v>
      </c>
      <c r="G43" s="19">
        <v>27603</v>
      </c>
      <c r="H43" s="57" t="s">
        <v>396</v>
      </c>
      <c r="I43" s="16" t="s">
        <v>27</v>
      </c>
      <c r="J43" s="58" t="s">
        <v>397</v>
      </c>
      <c r="K43" s="16" t="s">
        <v>398</v>
      </c>
      <c r="L43" s="16" t="s">
        <v>170</v>
      </c>
      <c r="M43" s="16" t="s">
        <v>193</v>
      </c>
      <c r="N43" s="16"/>
      <c r="O43" s="16" t="str">
        <f>CONCATENATE(K43,", ",L43,","," д. ",M43,IF(ISBLANK(N43),"",CONCATENATE(", кв. ",N43)))</f>
        <v>Поярково, Амурская, д. 30</v>
      </c>
      <c r="P43" s="16"/>
      <c r="Q43" s="16"/>
      <c r="R43" s="16" t="s">
        <v>46</v>
      </c>
      <c r="S43" s="58" t="str">
        <f>CONCATENATE(P43,IF(ISBLANK(P43),"",IF(AND(ISBLANK(Q43),ISBLANK(R43)),"",", ")),Q43,IF(ISBLANK(Q43),"",", "),R43)</f>
        <v>-      не работает</v>
      </c>
      <c r="T43" s="57" t="s">
        <v>151</v>
      </c>
      <c r="U43" s="54"/>
      <c r="V43" s="54">
        <v>45913</v>
      </c>
      <c r="W43" s="57" t="s">
        <v>35</v>
      </c>
      <c r="X43" s="19">
        <v>45918</v>
      </c>
      <c r="Y43" s="19">
        <v>45918</v>
      </c>
      <c r="Z43" s="59" t="str">
        <f>IF(ISBLANK(AA43),CONCATENATE(AB43," ",AC43),AA43)</f>
        <v>ГАУЗ АО “Михайловская районная больница”</v>
      </c>
      <c r="AA43" s="16" t="s">
        <v>394</v>
      </c>
      <c r="AB43" s="16" t="s">
        <v>37</v>
      </c>
      <c r="AC43" s="16"/>
      <c r="AD43" s="62">
        <v>45918</v>
      </c>
      <c r="AE43" s="16"/>
      <c r="AF43" s="19"/>
      <c r="AG43" s="23"/>
      <c r="AH43" s="19"/>
      <c r="AI43" s="16"/>
      <c r="AJ43" s="20"/>
      <c r="AK43" s="58" t="s">
        <v>399</v>
      </c>
      <c r="AL43" s="27"/>
      <c r="AM43" s="26"/>
    </row>
    <row r="44" spans="1:39" s="63" customFormat="1" ht="30" x14ac:dyDescent="0.25">
      <c r="A44" s="58" t="s">
        <v>403</v>
      </c>
      <c r="B44" s="60">
        <v>45919.415791053201</v>
      </c>
      <c r="C44" s="16" t="s">
        <v>404</v>
      </c>
      <c r="D44" s="16" t="s">
        <v>369</v>
      </c>
      <c r="E44" s="58" t="s">
        <v>405</v>
      </c>
      <c r="F44" s="61" t="s">
        <v>406</v>
      </c>
      <c r="G44" s="19">
        <v>29360</v>
      </c>
      <c r="H44" s="57" t="s">
        <v>407</v>
      </c>
      <c r="I44" s="16" t="s">
        <v>27</v>
      </c>
      <c r="J44" s="58" t="s">
        <v>67</v>
      </c>
      <c r="K44" s="16" t="s">
        <v>67</v>
      </c>
      <c r="L44" s="16" t="s">
        <v>123</v>
      </c>
      <c r="M44" s="16" t="s">
        <v>408</v>
      </c>
      <c r="N44" s="16"/>
      <c r="O44" s="16" t="str">
        <f>CONCATENATE(K44,", ",L44,","," д. ",M44,IF(ISBLANK(N44),"",CONCATENATE(", кв. ",N44)))</f>
        <v>Свободный, Ленина, д. 148</v>
      </c>
      <c r="P44" s="16"/>
      <c r="Q44" s="16"/>
      <c r="R44" s="16" t="s">
        <v>409</v>
      </c>
      <c r="S44" s="58" t="str">
        <f>CONCATENATE(P44,IF(ISBLANK(P44),"",IF(AND(ISBLANK(Q44),ISBLANK(R44)),"",", ")),Q44,IF(ISBLANK(Q44),"",", "),R44)</f>
        <v>участник СВО</v>
      </c>
      <c r="T44" s="57" t="s">
        <v>34</v>
      </c>
      <c r="U44" s="54"/>
      <c r="V44" s="54">
        <v>45916</v>
      </c>
      <c r="W44" s="57" t="s">
        <v>35</v>
      </c>
      <c r="X44" s="19">
        <v>45919</v>
      </c>
      <c r="Y44" s="19">
        <v>45918</v>
      </c>
      <c r="Z44" s="59" t="str">
        <f>IF(ISBLANK(AA44),CONCATENATE(AB44," ",AC44),AA44)</f>
        <v xml:space="preserve">На дому </v>
      </c>
      <c r="AA44" s="16"/>
      <c r="AB44" s="16" t="s">
        <v>48</v>
      </c>
      <c r="AC44" s="16"/>
      <c r="AD44" s="62">
        <v>45918</v>
      </c>
      <c r="AE44" s="16"/>
      <c r="AF44" s="19"/>
      <c r="AG44" s="23"/>
      <c r="AH44" s="19"/>
      <c r="AI44" s="16"/>
      <c r="AJ44" s="20"/>
      <c r="AK44" s="58" t="s">
        <v>410</v>
      </c>
      <c r="AL44" s="27"/>
      <c r="AM44" s="26"/>
    </row>
    <row r="45" spans="1:39" s="63" customFormat="1" ht="30" x14ac:dyDescent="0.25">
      <c r="A45" s="58" t="s">
        <v>137</v>
      </c>
      <c r="B45" s="60">
        <v>45921.125096909702</v>
      </c>
      <c r="C45" s="16" t="s">
        <v>104</v>
      </c>
      <c r="D45" s="16" t="s">
        <v>60</v>
      </c>
      <c r="E45" s="58" t="s">
        <v>40</v>
      </c>
      <c r="F45" s="61" t="s">
        <v>138</v>
      </c>
      <c r="G45" s="19">
        <v>17603</v>
      </c>
      <c r="H45" s="57" t="s">
        <v>139</v>
      </c>
      <c r="I45" s="16" t="s">
        <v>27</v>
      </c>
      <c r="J45" s="58" t="s">
        <v>43</v>
      </c>
      <c r="K45" s="16" t="s">
        <v>43</v>
      </c>
      <c r="L45" s="16" t="s">
        <v>140</v>
      </c>
      <c r="M45" s="16" t="s">
        <v>141</v>
      </c>
      <c r="N45" s="16" t="s">
        <v>142</v>
      </c>
      <c r="O45" s="16" t="str">
        <f>CONCATENATE(K45,", ",L45,","," д. ",M45,IF(ISBLANK(N45),"",CONCATENATE(", кв. ",N45)))</f>
        <v>Благовещенск, Красноармейская, д. 188/2, кв. 12</v>
      </c>
      <c r="P45" s="16"/>
      <c r="Q45" s="16"/>
      <c r="R45" s="16" t="s">
        <v>110</v>
      </c>
      <c r="S45" s="58" t="str">
        <f>CONCATENATE(P45,IF(ISBLANK(P45),"",IF(AND(ISBLANK(Q45),ISBLANK(R45)),"",", ")),Q45,IF(ISBLANK(Q45),"",", "),R45)</f>
        <v>-     пенсионер</v>
      </c>
      <c r="T45" s="57" t="s">
        <v>63</v>
      </c>
      <c r="U45" s="54"/>
      <c r="V45" s="54">
        <v>45914</v>
      </c>
      <c r="W45" s="57" t="s">
        <v>35</v>
      </c>
      <c r="X45" s="19">
        <v>45921</v>
      </c>
      <c r="Y45" s="19"/>
      <c r="Z45" s="59" t="str">
        <f>IF(ISBLANK(AA45),CONCATENATE(AB45," ",AC45),AA45)</f>
        <v xml:space="preserve">Другое </v>
      </c>
      <c r="AA45" s="16"/>
      <c r="AB45" s="16" t="s">
        <v>112</v>
      </c>
      <c r="AC45" s="16"/>
      <c r="AD45" s="62">
        <v>45920</v>
      </c>
      <c r="AE45" s="16"/>
      <c r="AF45" s="19"/>
      <c r="AG45" s="23"/>
      <c r="AH45" s="19"/>
      <c r="AI45" s="16"/>
      <c r="AJ45" s="20"/>
      <c r="AK45" s="58" t="s">
        <v>143</v>
      </c>
      <c r="AL45" s="27"/>
      <c r="AM45" s="26"/>
    </row>
    <row r="46" spans="1:39" s="63" customFormat="1" ht="30" x14ac:dyDescent="0.25">
      <c r="A46" s="58" t="s">
        <v>453</v>
      </c>
      <c r="B46" s="60">
        <v>45919.010824652803</v>
      </c>
      <c r="C46" s="16" t="s">
        <v>50</v>
      </c>
      <c r="D46" s="16" t="s">
        <v>60</v>
      </c>
      <c r="E46" s="58" t="s">
        <v>51</v>
      </c>
      <c r="F46" s="61" t="s">
        <v>454</v>
      </c>
      <c r="G46" s="19">
        <v>38255</v>
      </c>
      <c r="H46" s="57" t="s">
        <v>287</v>
      </c>
      <c r="I46" s="16" t="s">
        <v>27</v>
      </c>
      <c r="J46" s="58" t="s">
        <v>43</v>
      </c>
      <c r="K46" s="16" t="s">
        <v>43</v>
      </c>
      <c r="L46" s="16" t="s">
        <v>455</v>
      </c>
      <c r="M46" s="16" t="s">
        <v>456</v>
      </c>
      <c r="N46" s="16" t="s">
        <v>308</v>
      </c>
      <c r="O46" s="16" t="str">
        <f>CONCATENATE(K46,", ",L46,","," д. ",M46,IF(ISBLANK(N46),"",CONCATENATE(", кв. ",N46)))</f>
        <v>Благовещенск, Больничная, д. 24\2, кв. 3</v>
      </c>
      <c r="P46" s="16"/>
      <c r="Q46" s="16"/>
      <c r="R46" s="16" t="s">
        <v>457</v>
      </c>
      <c r="S46" s="58" t="str">
        <f>CONCATENATE(P46,IF(ISBLANK(P46),"",IF(AND(ISBLANK(Q46),ISBLANK(R46)),"",", ")),Q46,IF(ISBLANK(Q46),"",", "),R46)</f>
        <v>военный госпиталь</v>
      </c>
      <c r="T46" s="57" t="s">
        <v>34</v>
      </c>
      <c r="U46" s="54"/>
      <c r="V46" s="54">
        <v>45916</v>
      </c>
      <c r="W46" s="57" t="s">
        <v>58</v>
      </c>
      <c r="X46" s="19">
        <v>45918</v>
      </c>
      <c r="Y46" s="19">
        <v>45918</v>
      </c>
      <c r="Z46" s="59" t="str">
        <f>IF(ISBLANK(AA46),CONCATENATE(AB46," ",AC46),AA46)</f>
        <v>ГАУЗ АО БГКБ</v>
      </c>
      <c r="AA46" s="16" t="s">
        <v>51</v>
      </c>
      <c r="AB46" s="16" t="s">
        <v>37</v>
      </c>
      <c r="AC46" s="16"/>
      <c r="AD46" s="62">
        <v>45918</v>
      </c>
      <c r="AE46" s="16"/>
      <c r="AF46" s="19"/>
      <c r="AG46" s="23"/>
      <c r="AH46" s="19"/>
      <c r="AI46" s="16"/>
      <c r="AJ46" s="20"/>
      <c r="AK46" s="58" t="s">
        <v>458</v>
      </c>
      <c r="AL46" s="27"/>
      <c r="AM46" s="26"/>
    </row>
    <row r="47" spans="1:39" s="63" customFormat="1" ht="45" x14ac:dyDescent="0.25">
      <c r="A47" s="58" t="s">
        <v>751</v>
      </c>
      <c r="B47" s="60">
        <v>45917.297067280102</v>
      </c>
      <c r="C47" s="16" t="s">
        <v>50</v>
      </c>
      <c r="D47" s="16" t="s">
        <v>412</v>
      </c>
      <c r="E47" s="58" t="s">
        <v>51</v>
      </c>
      <c r="F47" s="61" t="s">
        <v>752</v>
      </c>
      <c r="G47" s="19">
        <v>38523</v>
      </c>
      <c r="H47" s="57" t="s">
        <v>287</v>
      </c>
      <c r="I47" s="16" t="s">
        <v>27</v>
      </c>
      <c r="J47" s="58" t="s">
        <v>43</v>
      </c>
      <c r="K47" s="16" t="s">
        <v>43</v>
      </c>
      <c r="L47" s="16" t="s">
        <v>753</v>
      </c>
      <c r="M47" s="16" t="s">
        <v>754</v>
      </c>
      <c r="N47" s="16"/>
      <c r="O47" s="16" t="str">
        <f>CONCATENATE(K47,", ",L47,","," д. ",M47,IF(ISBLANK(N47),"",CONCATENATE(", кв. ",N47)))</f>
        <v>Благовещенск, Кузнечная, д. 321</v>
      </c>
      <c r="P47" s="16"/>
      <c r="Q47" s="16"/>
      <c r="R47" s="16" t="s">
        <v>46</v>
      </c>
      <c r="S47" s="58" t="str">
        <f>CONCATENATE(P47,IF(ISBLANK(P47),"",IF(AND(ISBLANK(Q47),ISBLANK(R47)),"",", ")),Q47,IF(ISBLANK(Q47),"",", "),R47)</f>
        <v>-      не работает</v>
      </c>
      <c r="T47" s="57" t="s">
        <v>151</v>
      </c>
      <c r="U47" s="54"/>
      <c r="V47" s="54">
        <v>45915</v>
      </c>
      <c r="W47" s="57" t="s">
        <v>58</v>
      </c>
      <c r="X47" s="19">
        <v>45917</v>
      </c>
      <c r="Y47" s="19">
        <v>45917</v>
      </c>
      <c r="Z47" s="59" t="str">
        <f>IF(ISBLANK(AA47),CONCATENATE(AB47," ",AC47),AA47)</f>
        <v>ГАУЗ АО БГКБ</v>
      </c>
      <c r="AA47" s="16" t="s">
        <v>51</v>
      </c>
      <c r="AB47" s="16" t="s">
        <v>37</v>
      </c>
      <c r="AC47" s="16"/>
      <c r="AD47" s="62">
        <v>45917</v>
      </c>
      <c r="AE47" s="16"/>
      <c r="AF47" s="19"/>
      <c r="AG47" s="23"/>
      <c r="AH47" s="19"/>
      <c r="AI47" s="16"/>
      <c r="AJ47" s="20"/>
      <c r="AK47" s="58" t="s">
        <v>755</v>
      </c>
      <c r="AL47" s="27"/>
      <c r="AM47" s="26"/>
    </row>
    <row r="48" spans="1:39" s="63" customFormat="1" ht="30" x14ac:dyDescent="0.25">
      <c r="A48" s="58" t="s">
        <v>654</v>
      </c>
      <c r="B48" s="60">
        <v>45917.752181284697</v>
      </c>
      <c r="C48" s="16" t="s">
        <v>637</v>
      </c>
      <c r="D48" s="16" t="s">
        <v>60</v>
      </c>
      <c r="E48" s="58" t="s">
        <v>51</v>
      </c>
      <c r="F48" s="61" t="s">
        <v>655</v>
      </c>
      <c r="G48" s="19">
        <v>38124</v>
      </c>
      <c r="H48" s="57" t="s">
        <v>363</v>
      </c>
      <c r="I48" s="16" t="s">
        <v>27</v>
      </c>
      <c r="J48" s="58" t="s">
        <v>43</v>
      </c>
      <c r="K48" s="16" t="s">
        <v>43</v>
      </c>
      <c r="L48" s="16" t="s">
        <v>656</v>
      </c>
      <c r="M48" s="16" t="s">
        <v>657</v>
      </c>
      <c r="N48" s="16"/>
      <c r="O48" s="16" t="str">
        <f>CONCATENATE(K48,", ",L48,","," д. ",M48,IF(ISBLANK(N48),"",CONCATENATE(", кв. ",N48)))</f>
        <v>Благовещенск, Театральная, д. 145</v>
      </c>
      <c r="P48" s="16"/>
      <c r="Q48" s="16"/>
      <c r="R48" s="16" t="s">
        <v>658</v>
      </c>
      <c r="S48" s="58" t="str">
        <f>CONCATENATE(P48,IF(ISBLANK(P48),"",IF(AND(ISBLANK(Q48),ISBLANK(R48)),"",", ")),Q48,IF(ISBLANK(Q48),"",", "),R48)</f>
        <v>ООО Альбион, зам. управлющего</v>
      </c>
      <c r="T48" s="57" t="s">
        <v>34</v>
      </c>
      <c r="U48" s="54">
        <v>45916</v>
      </c>
      <c r="V48" s="54">
        <v>45917</v>
      </c>
      <c r="W48" s="57" t="s">
        <v>58</v>
      </c>
      <c r="X48" s="19">
        <v>45917</v>
      </c>
      <c r="Y48" s="19">
        <v>45917</v>
      </c>
      <c r="Z48" s="59" t="str">
        <f>IF(ISBLANK(AA48),CONCATENATE(AB48," ",AC48),AA48)</f>
        <v>ГАУЗ АО БГКБ</v>
      </c>
      <c r="AA48" s="16" t="s">
        <v>51</v>
      </c>
      <c r="AB48" s="16" t="s">
        <v>37</v>
      </c>
      <c r="AC48" s="16"/>
      <c r="AD48" s="62">
        <v>45917</v>
      </c>
      <c r="AE48" s="16"/>
      <c r="AF48" s="19"/>
      <c r="AG48" s="23"/>
      <c r="AH48" s="19"/>
      <c r="AI48" s="16"/>
      <c r="AJ48" s="20"/>
      <c r="AK48" s="58" t="s">
        <v>659</v>
      </c>
      <c r="AL48" s="27"/>
      <c r="AM48" s="26"/>
    </row>
    <row r="49" spans="1:39" s="63" customFormat="1" ht="30" x14ac:dyDescent="0.25">
      <c r="A49" s="58" t="s">
        <v>951</v>
      </c>
      <c r="B49" s="60">
        <v>45915.668673414402</v>
      </c>
      <c r="C49" s="16" t="s">
        <v>50</v>
      </c>
      <c r="D49" s="16" t="s">
        <v>909</v>
      </c>
      <c r="E49" s="58" t="s">
        <v>51</v>
      </c>
      <c r="F49" s="61" t="s">
        <v>952</v>
      </c>
      <c r="G49" s="19">
        <v>37059</v>
      </c>
      <c r="H49" s="57" t="s">
        <v>347</v>
      </c>
      <c r="I49" s="16" t="s">
        <v>27</v>
      </c>
      <c r="J49" s="58" t="s">
        <v>306</v>
      </c>
      <c r="K49" s="16" t="s">
        <v>307</v>
      </c>
      <c r="L49" s="16" t="s">
        <v>953</v>
      </c>
      <c r="M49" s="16" t="s">
        <v>954</v>
      </c>
      <c r="N49" s="16" t="s">
        <v>357</v>
      </c>
      <c r="O49" s="16" t="str">
        <f>CONCATENATE(K49,", ",L49,","," д. ",M49,IF(ISBLANK(N49),"",CONCATENATE(", кв. ",N49)))</f>
        <v>Чигири, 1-я Тепличная, д. 22/1, кв. 15</v>
      </c>
      <c r="P49" s="16"/>
      <c r="Q49" s="16"/>
      <c r="R49" s="16" t="s">
        <v>955</v>
      </c>
      <c r="S49" s="58" t="str">
        <f>CONCATENATE(P49,IF(ISBLANK(P49),"",IF(AND(ISBLANK(Q49),ISBLANK(R49)),"",", ")),Q49,IF(ISBLANK(Q49),"",", "),R49)</f>
        <v>специалист ОСО, Ам</v>
      </c>
      <c r="T49" s="57" t="s">
        <v>34</v>
      </c>
      <c r="U49" s="54"/>
      <c r="V49" s="54">
        <v>45908</v>
      </c>
      <c r="W49" s="57" t="s">
        <v>58</v>
      </c>
      <c r="X49" s="19">
        <v>45915</v>
      </c>
      <c r="Y49" s="19">
        <v>45915</v>
      </c>
      <c r="Z49" s="59" t="str">
        <f>IF(ISBLANK(AA49),CONCATENATE(AB49," ",AC49),AA49)</f>
        <v>ГАУЗ АО БГКБ</v>
      </c>
      <c r="AA49" s="16" t="s">
        <v>51</v>
      </c>
      <c r="AB49" s="16" t="s">
        <v>37</v>
      </c>
      <c r="AC49" s="16"/>
      <c r="AD49" s="62">
        <v>45911</v>
      </c>
      <c r="AE49" s="16"/>
      <c r="AF49" s="19"/>
      <c r="AG49" s="23"/>
      <c r="AH49" s="19"/>
      <c r="AI49" s="16"/>
      <c r="AJ49" s="20"/>
      <c r="AK49" s="58" t="s">
        <v>956</v>
      </c>
      <c r="AL49" s="27"/>
      <c r="AM49" s="26"/>
    </row>
    <row r="50" spans="1:39" s="63" customFormat="1" ht="30" x14ac:dyDescent="0.25">
      <c r="A50" s="58" t="s">
        <v>459</v>
      </c>
      <c r="B50" s="60">
        <v>45919.007501238397</v>
      </c>
      <c r="C50" s="16" t="s">
        <v>50</v>
      </c>
      <c r="D50" s="16" t="s">
        <v>60</v>
      </c>
      <c r="E50" s="58" t="s">
        <v>51</v>
      </c>
      <c r="F50" s="61" t="s">
        <v>460</v>
      </c>
      <c r="G50" s="19">
        <v>36702</v>
      </c>
      <c r="H50" s="57" t="s">
        <v>461</v>
      </c>
      <c r="I50" s="16" t="s">
        <v>27</v>
      </c>
      <c r="J50" s="58" t="s">
        <v>306</v>
      </c>
      <c r="K50" s="16" t="s">
        <v>307</v>
      </c>
      <c r="L50" s="16" t="s">
        <v>462</v>
      </c>
      <c r="M50" s="16" t="s">
        <v>70</v>
      </c>
      <c r="N50" s="16" t="s">
        <v>279</v>
      </c>
      <c r="O50" s="16" t="str">
        <f>CONCATENATE(K50,", ",L50,","," д. ",M50,IF(ISBLANK(N50),"",CONCATENATE(", кв. ",N50)))</f>
        <v>Чигири, Алексеевская, д. 4, кв. 21</v>
      </c>
      <c r="P50" s="16" t="s">
        <v>463</v>
      </c>
      <c r="Q50" s="16"/>
      <c r="R50" s="16" t="s">
        <v>464</v>
      </c>
      <c r="S50" s="58" t="str">
        <f>CONCATENATE(P50,IF(ISBLANK(P50),"",IF(AND(ISBLANK(Q50),ISBLANK(R50)),"",", ")),Q50,IF(ISBLANK(Q50),"",", "),R50)</f>
        <v>МУНИЦИПАЛЬНОЕ АВТОНОМНОЕ ОБЩЕОБРАЗОВАТЕЛЬНОЕ УЧРЕЖДЕНИЕ ЧИГИРИНСКАЯ СРЕДНЯЯ ОБЩЕОБРАЗОВАТЕЛЬНАЯ ШКОЛА С УГЛУБЛЕННЫМ ИЗУЧЕНИЕМ ОТДЕЛЬНЫХ  ПРЕДМЕТОВ, МАОУ Чигиринска СОШ</v>
      </c>
      <c r="T50" s="57" t="s">
        <v>34</v>
      </c>
      <c r="U50" s="54">
        <v>45918</v>
      </c>
      <c r="V50" s="54">
        <v>45915</v>
      </c>
      <c r="W50" s="57" t="s">
        <v>58</v>
      </c>
      <c r="X50" s="19">
        <v>45918</v>
      </c>
      <c r="Y50" s="19">
        <v>45918</v>
      </c>
      <c r="Z50" s="59" t="str">
        <f>IF(ISBLANK(AA50),CONCATENATE(AB50," ",AC50),AA50)</f>
        <v>ГАУЗ АО БГКБ</v>
      </c>
      <c r="AA50" s="16" t="s">
        <v>51</v>
      </c>
      <c r="AB50" s="16" t="s">
        <v>37</v>
      </c>
      <c r="AC50" s="16"/>
      <c r="AD50" s="62">
        <v>45918</v>
      </c>
      <c r="AE50" s="16"/>
      <c r="AF50" s="19"/>
      <c r="AG50" s="23"/>
      <c r="AH50" s="19"/>
      <c r="AI50" s="16"/>
      <c r="AJ50" s="20"/>
      <c r="AK50" s="58" t="s">
        <v>465</v>
      </c>
      <c r="AL50" s="27"/>
      <c r="AM50" s="26"/>
    </row>
    <row r="51" spans="1:39" s="63" customFormat="1" ht="30" x14ac:dyDescent="0.25">
      <c r="A51" s="58" t="s">
        <v>574</v>
      </c>
      <c r="B51" s="60">
        <v>45918.5253872338</v>
      </c>
      <c r="C51" s="16" t="s">
        <v>50</v>
      </c>
      <c r="D51" s="16" t="s">
        <v>322</v>
      </c>
      <c r="E51" s="58" t="s">
        <v>51</v>
      </c>
      <c r="F51" s="61" t="s">
        <v>575</v>
      </c>
      <c r="G51" s="19">
        <v>36052</v>
      </c>
      <c r="H51" s="57" t="s">
        <v>241</v>
      </c>
      <c r="I51" s="16" t="s">
        <v>27</v>
      </c>
      <c r="J51" s="58" t="s">
        <v>43</v>
      </c>
      <c r="K51" s="16" t="s">
        <v>43</v>
      </c>
      <c r="L51" s="16" t="s">
        <v>442</v>
      </c>
      <c r="M51" s="16" t="s">
        <v>576</v>
      </c>
      <c r="N51" s="16" t="s">
        <v>577</v>
      </c>
      <c r="O51" s="16" t="str">
        <f>CONCATENATE(K51,", ",L51,","," д. ",M51,IF(ISBLANK(N51),"",CONCATENATE(", кв. ",N51)))</f>
        <v>Благовещенск, Моховая падь, д. Л-25, кв. 71</v>
      </c>
      <c r="P51" s="16"/>
      <c r="Q51" s="16"/>
      <c r="R51" s="16" t="s">
        <v>578</v>
      </c>
      <c r="S51" s="58" t="str">
        <f>CONCATENATE(P51,IF(ISBLANK(P51),"",IF(AND(ISBLANK(Q51),ISBLANK(R51)),"",", ")),Q51,IF(ISBLANK(Q51),"",", "),R51)</f>
        <v>Бармен, ресторан Иволга</v>
      </c>
      <c r="T51" s="57" t="s">
        <v>34</v>
      </c>
      <c r="U51" s="54"/>
      <c r="V51" s="54">
        <v>45907</v>
      </c>
      <c r="W51" s="57" t="s">
        <v>58</v>
      </c>
      <c r="X51" s="19">
        <v>45911</v>
      </c>
      <c r="Y51" s="19">
        <v>45911</v>
      </c>
      <c r="Z51" s="59" t="str">
        <f>IF(ISBLANK(AA51),CONCATENATE(AB51," ",AC51),AA51)</f>
        <v>ГАУЗ АО БГКБ</v>
      </c>
      <c r="AA51" s="16" t="s">
        <v>51</v>
      </c>
      <c r="AB51" s="16" t="s">
        <v>37</v>
      </c>
      <c r="AC51" s="16"/>
      <c r="AD51" s="62">
        <v>45911</v>
      </c>
      <c r="AE51" s="16" t="s">
        <v>58</v>
      </c>
      <c r="AF51" s="19">
        <v>45918</v>
      </c>
      <c r="AG51" s="23"/>
      <c r="AH51" s="19"/>
      <c r="AI51" s="16"/>
      <c r="AJ51" s="20"/>
      <c r="AK51" s="58" t="s">
        <v>579</v>
      </c>
      <c r="AL51" s="27"/>
      <c r="AM51" s="26"/>
    </row>
    <row r="52" spans="1:39" s="63" customFormat="1" ht="45" x14ac:dyDescent="0.25">
      <c r="A52" s="58" t="s">
        <v>421</v>
      </c>
      <c r="B52" s="60">
        <v>45919.024126423603</v>
      </c>
      <c r="C52" s="16" t="s">
        <v>50</v>
      </c>
      <c r="D52" s="16" t="s">
        <v>393</v>
      </c>
      <c r="E52" s="58" t="s">
        <v>51</v>
      </c>
      <c r="F52" s="61" t="s">
        <v>422</v>
      </c>
      <c r="G52" s="19">
        <v>35752</v>
      </c>
      <c r="H52" s="57" t="s">
        <v>26</v>
      </c>
      <c r="I52" s="16" t="s">
        <v>27</v>
      </c>
      <c r="J52" s="58" t="s">
        <v>348</v>
      </c>
      <c r="K52" s="16" t="s">
        <v>349</v>
      </c>
      <c r="L52" s="16" t="s">
        <v>423</v>
      </c>
      <c r="M52" s="16" t="s">
        <v>338</v>
      </c>
      <c r="N52" s="16" t="s">
        <v>364</v>
      </c>
      <c r="O52" s="16" t="str">
        <f>CONCATENATE(K52,", ",L52,","," д. ",M52,IF(ISBLANK(N52),"",CONCATENATE(", кв. ",N52)))</f>
        <v>Екатеринославка, Восточная, д. 24, кв. 13</v>
      </c>
      <c r="P52" s="16"/>
      <c r="Q52" s="16"/>
      <c r="R52" s="16" t="s">
        <v>424</v>
      </c>
      <c r="S52" s="58" t="str">
        <f>CONCATENATE(P52,IF(ISBLANK(P52),"",IF(AND(ISBLANK(Q52),ISBLANK(R52)),"",", ")),Q52,IF(ISBLANK(Q52),"",", "),R52)</f>
        <v>ЦРБ с.Екатеринославки</v>
      </c>
      <c r="T52" s="57" t="s">
        <v>93</v>
      </c>
      <c r="U52" s="54"/>
      <c r="V52" s="54">
        <v>45913</v>
      </c>
      <c r="W52" s="57" t="s">
        <v>58</v>
      </c>
      <c r="X52" s="19">
        <v>45918</v>
      </c>
      <c r="Y52" s="19">
        <v>45918</v>
      </c>
      <c r="Z52" s="59" t="str">
        <f>IF(ISBLANK(AA52),CONCATENATE(AB52," ",AC52),AA52)</f>
        <v>ГАУЗ АО БГКБ</v>
      </c>
      <c r="AA52" s="16" t="s">
        <v>51</v>
      </c>
      <c r="AB52" s="16" t="s">
        <v>37</v>
      </c>
      <c r="AC52" s="16"/>
      <c r="AD52" s="62">
        <v>45918</v>
      </c>
      <c r="AE52" s="16"/>
      <c r="AF52" s="19"/>
      <c r="AG52" s="23"/>
      <c r="AH52" s="19"/>
      <c r="AI52" s="16"/>
      <c r="AJ52" s="20"/>
      <c r="AK52" s="58" t="s">
        <v>425</v>
      </c>
      <c r="AL52" s="27"/>
      <c r="AM52" s="26"/>
    </row>
    <row r="53" spans="1:39" s="63" customFormat="1" ht="30" x14ac:dyDescent="0.25">
      <c r="A53" s="58" t="s">
        <v>932</v>
      </c>
      <c r="B53" s="60">
        <v>45915.894959606499</v>
      </c>
      <c r="C53" s="16" t="s">
        <v>637</v>
      </c>
      <c r="D53" s="16" t="s">
        <v>23</v>
      </c>
      <c r="E53" s="58" t="s">
        <v>51</v>
      </c>
      <c r="F53" s="61" t="s">
        <v>933</v>
      </c>
      <c r="G53" s="19">
        <v>35669</v>
      </c>
      <c r="H53" s="57" t="s">
        <v>76</v>
      </c>
      <c r="I53" s="16" t="s">
        <v>27</v>
      </c>
      <c r="J53" s="58" t="s">
        <v>67</v>
      </c>
      <c r="K53" s="16" t="s">
        <v>67</v>
      </c>
      <c r="L53" s="16" t="s">
        <v>934</v>
      </c>
      <c r="M53" s="16" t="s">
        <v>308</v>
      </c>
      <c r="N53" s="16"/>
      <c r="O53" s="16" t="str">
        <f>CONCATENATE(K53,", ",L53,","," д. ",M53,IF(ISBLANK(N53),"",CONCATENATE(", кв. ",N53)))</f>
        <v>Свободный, вахтовый городок ГПЗ, д. 3</v>
      </c>
      <c r="P53" s="16"/>
      <c r="Q53" s="16"/>
      <c r="R53" s="16" t="s">
        <v>935</v>
      </c>
      <c r="S53" s="58" t="str">
        <f>CONCATENATE(P53,IF(ISBLANK(P53),"",IF(AND(ISBLANK(Q53),ISBLANK(R53)),"",", ")),Q53,IF(ISBLANK(Q53),"",", "),R53)</f>
        <v>ФАК ЯМАТА,маляр</v>
      </c>
      <c r="T53" s="57" t="s">
        <v>34</v>
      </c>
      <c r="U53" s="54"/>
      <c r="V53" s="54">
        <v>45912</v>
      </c>
      <c r="W53" s="57" t="s">
        <v>58</v>
      </c>
      <c r="X53" s="19">
        <v>45915</v>
      </c>
      <c r="Y53" s="19">
        <v>45915</v>
      </c>
      <c r="Z53" s="59" t="str">
        <f>IF(ISBLANK(AA53),CONCATENATE(AB53," ",AC53),AA53)</f>
        <v>ГАУЗ АО БГКБ</v>
      </c>
      <c r="AA53" s="16" t="s">
        <v>51</v>
      </c>
      <c r="AB53" s="16" t="s">
        <v>37</v>
      </c>
      <c r="AC53" s="16"/>
      <c r="AD53" s="62">
        <v>45915</v>
      </c>
      <c r="AE53" s="16"/>
      <c r="AF53" s="19"/>
      <c r="AG53" s="23"/>
      <c r="AH53" s="19"/>
      <c r="AI53" s="16"/>
      <c r="AJ53" s="20"/>
      <c r="AK53" s="58" t="s">
        <v>936</v>
      </c>
      <c r="AL53" s="27"/>
      <c r="AM53" s="26"/>
    </row>
    <row r="54" spans="1:39" s="63" customFormat="1" ht="30" x14ac:dyDescent="0.25">
      <c r="A54" s="58" t="s">
        <v>937</v>
      </c>
      <c r="B54" s="60">
        <v>45915.889513969902</v>
      </c>
      <c r="C54" s="16" t="s">
        <v>637</v>
      </c>
      <c r="D54" s="16" t="s">
        <v>23</v>
      </c>
      <c r="E54" s="58" t="s">
        <v>51</v>
      </c>
      <c r="F54" s="61" t="s">
        <v>938</v>
      </c>
      <c r="G54" s="19">
        <v>34346</v>
      </c>
      <c r="H54" s="57" t="s">
        <v>939</v>
      </c>
      <c r="I54" s="16" t="s">
        <v>27</v>
      </c>
      <c r="J54" s="58" t="s">
        <v>67</v>
      </c>
      <c r="K54" s="16" t="s">
        <v>67</v>
      </c>
      <c r="L54" s="16" t="s">
        <v>934</v>
      </c>
      <c r="M54" s="16" t="s">
        <v>308</v>
      </c>
      <c r="N54" s="16"/>
      <c r="O54" s="16" t="str">
        <f>CONCATENATE(K54,", ",L54,","," д. ",M54,IF(ISBLANK(N54),"",CONCATENATE(", кв. ",N54)))</f>
        <v>Свободный, вахтовый городок ГПЗ, д. 3</v>
      </c>
      <c r="P54" s="16"/>
      <c r="Q54" s="16"/>
      <c r="R54" s="16" t="s">
        <v>940</v>
      </c>
      <c r="S54" s="58" t="str">
        <f>CONCATENATE(P54,IF(ISBLANK(P54),"",IF(AND(ISBLANK(Q54),ISBLANK(R54)),"",", ")),Q54,IF(ISBLANK(Q54),"",", "),R54)</f>
        <v>ГПЗ,пропитчик</v>
      </c>
      <c r="T54" s="57" t="s">
        <v>34</v>
      </c>
      <c r="U54" s="54"/>
      <c r="V54" s="54">
        <v>45912</v>
      </c>
      <c r="W54" s="57" t="s">
        <v>58</v>
      </c>
      <c r="X54" s="19">
        <v>45915</v>
      </c>
      <c r="Y54" s="19">
        <v>45915</v>
      </c>
      <c r="Z54" s="59" t="str">
        <f>IF(ISBLANK(AA54),CONCATENATE(AB54," ",AC54),AA54)</f>
        <v>ГАУЗ АО БГКБ</v>
      </c>
      <c r="AA54" s="16" t="s">
        <v>51</v>
      </c>
      <c r="AB54" s="16" t="s">
        <v>37</v>
      </c>
      <c r="AC54" s="16"/>
      <c r="AD54" s="62">
        <v>45915</v>
      </c>
      <c r="AE54" s="16"/>
      <c r="AF54" s="19"/>
      <c r="AG54" s="23"/>
      <c r="AH54" s="19"/>
      <c r="AI54" s="16"/>
      <c r="AJ54" s="20"/>
      <c r="AK54" s="58" t="s">
        <v>941</v>
      </c>
      <c r="AL54" s="27"/>
      <c r="AM54" s="26"/>
    </row>
    <row r="55" spans="1:39" s="63" customFormat="1" ht="30" x14ac:dyDescent="0.25">
      <c r="A55" s="58" t="s">
        <v>473</v>
      </c>
      <c r="B55" s="60">
        <v>45918.775629363401</v>
      </c>
      <c r="C55" s="16" t="s">
        <v>22</v>
      </c>
      <c r="D55" s="16" t="s">
        <v>23</v>
      </c>
      <c r="E55" s="58" t="s">
        <v>24</v>
      </c>
      <c r="F55" s="61" t="s">
        <v>474</v>
      </c>
      <c r="G55" s="19">
        <v>40733</v>
      </c>
      <c r="H55" s="57" t="s">
        <v>475</v>
      </c>
      <c r="I55" s="16" t="s">
        <v>27</v>
      </c>
      <c r="J55" s="58" t="s">
        <v>67</v>
      </c>
      <c r="K55" s="16" t="s">
        <v>67</v>
      </c>
      <c r="L55" s="16" t="s">
        <v>476</v>
      </c>
      <c r="M55" s="16" t="s">
        <v>477</v>
      </c>
      <c r="N55" s="16"/>
      <c r="O55" s="16" t="str">
        <f>CONCATENATE(K55,", ",L55,","," д. ",M55,IF(ISBLANK(N55),"",CONCATENATE(", кв. ",N55)))</f>
        <v>Свободный, Михайло-Чесноковская, д. 5</v>
      </c>
      <c r="P55" s="16" t="s">
        <v>478</v>
      </c>
      <c r="Q55" s="16" t="s">
        <v>479</v>
      </c>
      <c r="R55" s="16"/>
      <c r="S55" s="58" t="str">
        <f>CONCATENATE(P55,IF(ISBLANK(P55),"",IF(AND(ISBLANK(Q55),ISBLANK(R55)),"",", ")),Q55,IF(ISBLANK(Q55),"",", "),R55)</f>
        <v xml:space="preserve">МУНИЦИПАЛЬНОЕ ОБЩЕОБРАЗОВАТЕЛЬНОЕ АВТОНОМНОЕ УЧРЕЖДЕНИЕ СРЕДНЯЯ ОБЩЕОБРАЗОВАТЕЛЬНАЯ ШКОЛА № 5 ИМЕНИ К.Н.ЧУБАРОВОЙ ГОРОДА СВОБОДНОГО, 9 В, </v>
      </c>
      <c r="T55" s="57" t="s">
        <v>282</v>
      </c>
      <c r="U55" s="54">
        <v>45910</v>
      </c>
      <c r="V55" s="54">
        <v>45911</v>
      </c>
      <c r="W55" s="57" t="s">
        <v>35</v>
      </c>
      <c r="X55" s="19">
        <v>45918</v>
      </c>
      <c r="Y55" s="19">
        <v>45918</v>
      </c>
      <c r="Z55" s="59" t="str">
        <f>IF(ISBLANK(AA55),CONCATENATE(AB55," ",AC55),AA55)</f>
        <v>ГБУЗ АО “Свободненская межрайонная больница”</v>
      </c>
      <c r="AA55" s="16" t="s">
        <v>24</v>
      </c>
      <c r="AB55" s="16" t="s">
        <v>37</v>
      </c>
      <c r="AC55" s="16"/>
      <c r="AD55" s="62">
        <v>45918</v>
      </c>
      <c r="AE55" s="16"/>
      <c r="AF55" s="19"/>
      <c r="AG55" s="23"/>
      <c r="AH55" s="19"/>
      <c r="AI55" s="16"/>
      <c r="AJ55" s="20"/>
      <c r="AK55" s="58" t="s">
        <v>480</v>
      </c>
      <c r="AL55" s="27"/>
      <c r="AM55" s="26"/>
    </row>
    <row r="56" spans="1:39" s="63" customFormat="1" ht="30" x14ac:dyDescent="0.25">
      <c r="A56" s="58" t="s">
        <v>113</v>
      </c>
      <c r="B56" s="60">
        <v>45921.2236934838</v>
      </c>
      <c r="C56" s="16" t="s">
        <v>104</v>
      </c>
      <c r="D56" s="16" t="s">
        <v>60</v>
      </c>
      <c r="E56" s="58" t="s">
        <v>40</v>
      </c>
      <c r="F56" s="61" t="s">
        <v>114</v>
      </c>
      <c r="G56" s="19">
        <v>17278</v>
      </c>
      <c r="H56" s="57" t="s">
        <v>115</v>
      </c>
      <c r="I56" s="16" t="s">
        <v>27</v>
      </c>
      <c r="J56" s="58" t="s">
        <v>43</v>
      </c>
      <c r="K56" s="16" t="s">
        <v>43</v>
      </c>
      <c r="L56" s="16" t="s">
        <v>116</v>
      </c>
      <c r="M56" s="16" t="s">
        <v>117</v>
      </c>
      <c r="N56" s="16" t="s">
        <v>118</v>
      </c>
      <c r="O56" s="16" t="str">
        <f>CONCATENATE(K56,", ",L56,","," д. ",M56,IF(ISBLANK(N56),"",CONCATENATE(", кв. ",N56)))</f>
        <v>Благовещенск, Институтская, д. 2, кв. 53</v>
      </c>
      <c r="P56" s="16"/>
      <c r="Q56" s="16"/>
      <c r="R56" s="16" t="s">
        <v>110</v>
      </c>
      <c r="S56" s="58" t="str">
        <f>CONCATENATE(P56,IF(ISBLANK(P56),"",IF(AND(ISBLANK(Q56),ISBLANK(R56)),"",", ")),Q56,IF(ISBLANK(Q56),"",", "),R56)</f>
        <v>-     пенсионер</v>
      </c>
      <c r="T56" s="57" t="s">
        <v>63</v>
      </c>
      <c r="U56" s="54"/>
      <c r="V56" s="54">
        <v>45916</v>
      </c>
      <c r="W56" s="57" t="s">
        <v>35</v>
      </c>
      <c r="X56" s="19">
        <v>45921</v>
      </c>
      <c r="Y56" s="19"/>
      <c r="Z56" s="59" t="str">
        <f>IF(ISBLANK(AA56),CONCATENATE(AB56," ",AC56),AA56)</f>
        <v xml:space="preserve">Другое </v>
      </c>
      <c r="AA56" s="16"/>
      <c r="AB56" s="16" t="s">
        <v>112</v>
      </c>
      <c r="AC56" s="16"/>
      <c r="AD56" s="62">
        <v>45921</v>
      </c>
      <c r="AE56" s="16"/>
      <c r="AF56" s="19"/>
      <c r="AG56" s="23"/>
      <c r="AH56" s="19"/>
      <c r="AI56" s="16"/>
      <c r="AJ56" s="20"/>
      <c r="AK56" s="58" t="s">
        <v>119</v>
      </c>
      <c r="AL56" s="27"/>
      <c r="AM56" s="26"/>
    </row>
    <row r="57" spans="1:39" s="63" customFormat="1" ht="30" x14ac:dyDescent="0.25">
      <c r="A57" s="58" t="s">
        <v>489</v>
      </c>
      <c r="B57" s="60">
        <v>45918.663083946798</v>
      </c>
      <c r="C57" s="16" t="s">
        <v>490</v>
      </c>
      <c r="D57" s="16" t="s">
        <v>23</v>
      </c>
      <c r="E57" s="58" t="s">
        <v>491</v>
      </c>
      <c r="F57" s="61" t="s">
        <v>492</v>
      </c>
      <c r="G57" s="19">
        <v>13238</v>
      </c>
      <c r="H57" s="57" t="s">
        <v>493</v>
      </c>
      <c r="I57" s="16" t="s">
        <v>27</v>
      </c>
      <c r="J57" s="58" t="s">
        <v>494</v>
      </c>
      <c r="K57" s="16" t="s">
        <v>495</v>
      </c>
      <c r="L57" s="16" t="s">
        <v>496</v>
      </c>
      <c r="M57" s="16" t="s">
        <v>308</v>
      </c>
      <c r="N57" s="16" t="s">
        <v>172</v>
      </c>
      <c r="O57" s="16" t="str">
        <f>CONCATENATE(K57,", ",L57,","," д. ",M57,IF(ISBLANK(N57),"",CONCATENATE(", кв. ",N57)))</f>
        <v>Новокиевский Увал, пер. Безымянный, д. 3, кв. 1</v>
      </c>
      <c r="P57" s="16"/>
      <c r="Q57" s="16"/>
      <c r="R57" s="16" t="s">
        <v>497</v>
      </c>
      <c r="S57" s="58" t="str">
        <f>CONCATENATE(P57,IF(ISBLANK(P57),"",IF(AND(ISBLANK(Q57),ISBLANK(R57)),"",", ")),Q57,IF(ISBLANK(Q57),"",", "),R57)</f>
        <v>пенсионер</v>
      </c>
      <c r="T57" s="57" t="s">
        <v>63</v>
      </c>
      <c r="U57" s="54"/>
      <c r="V57" s="54">
        <v>45917</v>
      </c>
      <c r="W57" s="57" t="s">
        <v>498</v>
      </c>
      <c r="X57" s="19">
        <v>45918</v>
      </c>
      <c r="Y57" s="19">
        <v>45918</v>
      </c>
      <c r="Z57" s="59" t="str">
        <f>IF(ISBLANK(AA57),CONCATENATE(AB57," ",AC57),AA57)</f>
        <v>ГБУЗ АО “Мазановская районная больница”</v>
      </c>
      <c r="AA57" s="16" t="s">
        <v>491</v>
      </c>
      <c r="AB57" s="16" t="s">
        <v>37</v>
      </c>
      <c r="AC57" s="16"/>
      <c r="AD57" s="62">
        <v>45918</v>
      </c>
      <c r="AE57" s="16"/>
      <c r="AF57" s="19"/>
      <c r="AG57" s="23" t="str">
        <f>IF(ISBLANK(AL57),IF(ISBLANK(AM57),"",AM57),CONCATENATE(DAY(AL57),".",MONTH(AL57),".",YEAR(AL57)," ",AM57))</f>
        <v>Михайлова Ирина</v>
      </c>
      <c r="AH57" s="19"/>
      <c r="AI57" s="16"/>
      <c r="AJ57" s="20"/>
      <c r="AK57" s="58" t="s">
        <v>500</v>
      </c>
      <c r="AL57" s="27"/>
      <c r="AM57" s="26" t="s">
        <v>499</v>
      </c>
    </row>
    <row r="58" spans="1:39" s="63" customFormat="1" ht="45" x14ac:dyDescent="0.25">
      <c r="A58" s="58" t="s">
        <v>502</v>
      </c>
      <c r="B58" s="60">
        <v>45918.640551238401</v>
      </c>
      <c r="C58" s="16" t="s">
        <v>503</v>
      </c>
      <c r="D58" s="16" t="s">
        <v>322</v>
      </c>
      <c r="E58" s="58" t="s">
        <v>504</v>
      </c>
      <c r="F58" s="61" t="s">
        <v>505</v>
      </c>
      <c r="G58" s="19">
        <v>26538</v>
      </c>
      <c r="H58" s="57" t="s">
        <v>506</v>
      </c>
      <c r="I58" s="16" t="s">
        <v>27</v>
      </c>
      <c r="J58" s="58" t="s">
        <v>43</v>
      </c>
      <c r="K58" s="16" t="s">
        <v>442</v>
      </c>
      <c r="L58" s="16" t="s">
        <v>507</v>
      </c>
      <c r="M58" s="16" t="s">
        <v>508</v>
      </c>
      <c r="N58" s="16" t="s">
        <v>509</v>
      </c>
      <c r="O58" s="16" t="str">
        <f>CONCATENATE(K58,", ",L58,","," д. ",M58,IF(ISBLANK(N58),"",CONCATENATE(", кв. ",N58)))</f>
        <v>Моховая падь, дос, д. 19, кв. 45</v>
      </c>
      <c r="P58" s="16"/>
      <c r="Q58" s="16"/>
      <c r="R58" s="16" t="s">
        <v>510</v>
      </c>
      <c r="S58" s="58" t="str">
        <f>CONCATENATE(P58,IF(ISBLANK(P58),"",IF(AND(ISBLANK(Q58),ISBLANK(R58)),"",", ")),Q58,IF(ISBLANK(Q58),"",", "),R58)</f>
        <v>- не работает</v>
      </c>
      <c r="T58" s="57" t="s">
        <v>151</v>
      </c>
      <c r="U58" s="54"/>
      <c r="V58" s="54">
        <v>45913</v>
      </c>
      <c r="W58" s="57" t="s">
        <v>35</v>
      </c>
      <c r="X58" s="19">
        <v>45918</v>
      </c>
      <c r="Y58" s="19">
        <v>45918</v>
      </c>
      <c r="Z58" s="59" t="str">
        <f>IF(ISBLANK(AA58),CONCATENATE(AB58," ",AC58),AA58)</f>
        <v>ГАУЗ АО БГКБ</v>
      </c>
      <c r="AA58" s="16" t="s">
        <v>51</v>
      </c>
      <c r="AB58" s="16" t="s">
        <v>37</v>
      </c>
      <c r="AC58" s="16"/>
      <c r="AD58" s="62">
        <v>45918</v>
      </c>
      <c r="AE58" s="16" t="s">
        <v>35</v>
      </c>
      <c r="AF58" s="19">
        <v>45918</v>
      </c>
      <c r="AG58" s="23"/>
      <c r="AH58" s="19"/>
      <c r="AI58" s="16"/>
      <c r="AJ58" s="20"/>
      <c r="AK58" s="58" t="s">
        <v>511</v>
      </c>
      <c r="AL58" s="27"/>
      <c r="AM58" s="26"/>
    </row>
    <row r="59" spans="1:39" s="63" customFormat="1" ht="45" x14ac:dyDescent="0.25">
      <c r="A59" s="58" t="s">
        <v>512</v>
      </c>
      <c r="B59" s="60">
        <v>45918.636704317098</v>
      </c>
      <c r="C59" s="16" t="s">
        <v>503</v>
      </c>
      <c r="D59" s="16" t="s">
        <v>322</v>
      </c>
      <c r="E59" s="58" t="s">
        <v>504</v>
      </c>
      <c r="F59" s="61" t="s">
        <v>513</v>
      </c>
      <c r="G59" s="19">
        <v>31427</v>
      </c>
      <c r="H59" s="57" t="s">
        <v>88</v>
      </c>
      <c r="I59" s="16" t="s">
        <v>27</v>
      </c>
      <c r="J59" s="58" t="s">
        <v>43</v>
      </c>
      <c r="K59" s="16" t="s">
        <v>43</v>
      </c>
      <c r="L59" s="16" t="s">
        <v>428</v>
      </c>
      <c r="M59" s="16" t="s">
        <v>172</v>
      </c>
      <c r="N59" s="16" t="s">
        <v>429</v>
      </c>
      <c r="O59" s="16" t="str">
        <f>CONCATENATE(K59,", ",L59,","," д. ",M59,IF(ISBLANK(N59),"",CONCATENATE(", кв. ",N59)))</f>
        <v>Благовещенск, пер. Южный, д. 1, кв. 28</v>
      </c>
      <c r="P59" s="16"/>
      <c r="Q59" s="16"/>
      <c r="R59" s="16" t="s">
        <v>514</v>
      </c>
      <c r="S59" s="58" t="str">
        <f>CONCATENATE(P59,IF(ISBLANK(P59),"",IF(AND(ISBLANK(Q59),ISBLANK(R59)),"",", ")),Q59,IF(ISBLANK(Q59),"",", "),R59)</f>
        <v>-     не работает</v>
      </c>
      <c r="T59" s="57" t="s">
        <v>151</v>
      </c>
      <c r="U59" s="54"/>
      <c r="V59" s="54">
        <v>45909</v>
      </c>
      <c r="W59" s="57" t="s">
        <v>35</v>
      </c>
      <c r="X59" s="19">
        <v>45918</v>
      </c>
      <c r="Y59" s="19">
        <v>45918</v>
      </c>
      <c r="Z59" s="59" t="str">
        <f>IF(ISBLANK(AA59),CONCATENATE(AB59," ",AC59),AA59)</f>
        <v>ГАУЗ АО БГКБ</v>
      </c>
      <c r="AA59" s="16" t="s">
        <v>51</v>
      </c>
      <c r="AB59" s="16" t="s">
        <v>37</v>
      </c>
      <c r="AC59" s="16"/>
      <c r="AD59" s="62">
        <v>45918</v>
      </c>
      <c r="AE59" s="16" t="s">
        <v>35</v>
      </c>
      <c r="AF59" s="19">
        <v>45918</v>
      </c>
      <c r="AG59" s="23"/>
      <c r="AH59" s="19"/>
      <c r="AI59" s="16"/>
      <c r="AJ59" s="20"/>
      <c r="AK59" s="58" t="s">
        <v>515</v>
      </c>
      <c r="AL59" s="27"/>
      <c r="AM59" s="26"/>
    </row>
    <row r="60" spans="1:39" s="21" customFormat="1" ht="30" x14ac:dyDescent="0.25">
      <c r="A60" s="16" t="s">
        <v>516</v>
      </c>
      <c r="B60" s="17">
        <v>45918.626928669</v>
      </c>
      <c r="C60" s="16" t="s">
        <v>517</v>
      </c>
      <c r="D60" s="16" t="s">
        <v>344</v>
      </c>
      <c r="E60" s="16" t="s">
        <v>518</v>
      </c>
      <c r="F60" s="18" t="s">
        <v>519</v>
      </c>
      <c r="G60" s="19">
        <v>21647</v>
      </c>
      <c r="H60" s="57" t="s">
        <v>520</v>
      </c>
      <c r="I60" s="16" t="s">
        <v>27</v>
      </c>
      <c r="J60" s="58" t="s">
        <v>521</v>
      </c>
      <c r="K60" s="16" t="s">
        <v>522</v>
      </c>
      <c r="L60" s="16" t="s">
        <v>523</v>
      </c>
      <c r="M60" s="16" t="s">
        <v>100</v>
      </c>
      <c r="N60" s="16" t="s">
        <v>117</v>
      </c>
      <c r="O60" s="16" t="str">
        <f>CONCATENATE(K60,", ",L60,","," д. ",M60,IF(ISBLANK(N60),"",CONCATENATE(", кв. ",N60)))</f>
        <v>Архара, Транспортная, д. 7, кв. 2</v>
      </c>
      <c r="P60" s="16"/>
      <c r="Q60" s="16"/>
      <c r="R60" s="16" t="s">
        <v>524</v>
      </c>
      <c r="S60" s="16" t="str">
        <f>CONCATENATE(P60,IF(ISBLANK(P60),"",IF(AND(ISBLANK(Q60),ISBLANK(R60)),"",", ")),Q60,IF(ISBLANK(Q60),"",", "),R60)</f>
        <v>неработающий</v>
      </c>
      <c r="T60" s="20" t="s">
        <v>63</v>
      </c>
      <c r="U60" s="54"/>
      <c r="V60" s="54">
        <v>45894</v>
      </c>
      <c r="W60" s="20" t="s">
        <v>35</v>
      </c>
      <c r="X60" s="19">
        <v>45918</v>
      </c>
      <c r="Y60" s="19">
        <v>45917</v>
      </c>
      <c r="Z60" s="23" t="str">
        <f>IF(ISBLANK(AA60),CONCATENATE(AB60," ",AC60),AA60)</f>
        <v>ГБУЗ АО Архаринская районная больница</v>
      </c>
      <c r="AA60" s="16" t="s">
        <v>518</v>
      </c>
      <c r="AB60" s="16" t="s">
        <v>37</v>
      </c>
      <c r="AC60" s="16"/>
      <c r="AD60" s="19">
        <v>45917</v>
      </c>
      <c r="AE60" s="16"/>
      <c r="AF60" s="19"/>
      <c r="AG60" s="23"/>
      <c r="AH60" s="19"/>
      <c r="AI60" s="16"/>
      <c r="AJ60" s="20"/>
      <c r="AK60" s="16" t="s">
        <v>525</v>
      </c>
      <c r="AL60" s="27"/>
      <c r="AM60" s="26"/>
    </row>
    <row r="61" spans="1:39" s="21" customFormat="1" ht="45" x14ac:dyDescent="0.25">
      <c r="A61" s="16" t="s">
        <v>526</v>
      </c>
      <c r="B61" s="17">
        <v>45918.621871527801</v>
      </c>
      <c r="C61" s="16" t="s">
        <v>517</v>
      </c>
      <c r="D61" s="16" t="s">
        <v>155</v>
      </c>
      <c r="E61" s="16" t="s">
        <v>518</v>
      </c>
      <c r="F61" s="18" t="s">
        <v>527</v>
      </c>
      <c r="G61" s="19">
        <v>27480</v>
      </c>
      <c r="H61" s="57" t="s">
        <v>396</v>
      </c>
      <c r="I61" s="16" t="s">
        <v>27</v>
      </c>
      <c r="J61" s="58" t="s">
        <v>521</v>
      </c>
      <c r="K61" s="16" t="s">
        <v>522</v>
      </c>
      <c r="L61" s="16" t="s">
        <v>528</v>
      </c>
      <c r="M61" s="16" t="s">
        <v>402</v>
      </c>
      <c r="N61" s="16" t="s">
        <v>357</v>
      </c>
      <c r="O61" s="16" t="str">
        <f>CONCATENATE(K61,", ",L61,","," д. ",M61,IF(ISBLANK(N61),"",CONCATENATE(", кв. ",N61)))</f>
        <v>Архара, Школьная, д. 22, кв. 15</v>
      </c>
      <c r="P61" s="16"/>
      <c r="Q61" s="16"/>
      <c r="R61" s="16" t="s">
        <v>529</v>
      </c>
      <c r="S61" s="16" t="str">
        <f>CONCATENATE(P61,IF(ISBLANK(P61),"",IF(AND(ISBLANK(Q61),ISBLANK(R61)),"",", ")),Q61,IF(ISBLANK(Q61),"",", "),R61)</f>
        <v>неработает</v>
      </c>
      <c r="T61" s="20" t="s">
        <v>151</v>
      </c>
      <c r="U61" s="54"/>
      <c r="V61" s="54">
        <v>45889</v>
      </c>
      <c r="W61" s="20" t="s">
        <v>35</v>
      </c>
      <c r="X61" s="19">
        <v>45918</v>
      </c>
      <c r="Y61" s="19">
        <v>45917</v>
      </c>
      <c r="Z61" s="23" t="str">
        <f>IF(ISBLANK(AA61),CONCATENATE(AB61," ",AC61),AA61)</f>
        <v>ГБУЗ АО Архаринская районная больница</v>
      </c>
      <c r="AA61" s="16" t="s">
        <v>518</v>
      </c>
      <c r="AB61" s="16" t="s">
        <v>37</v>
      </c>
      <c r="AC61" s="16"/>
      <c r="AD61" s="19">
        <v>45917</v>
      </c>
      <c r="AE61" s="16"/>
      <c r="AF61" s="19"/>
      <c r="AG61" s="23"/>
      <c r="AH61" s="19"/>
      <c r="AI61" s="16"/>
      <c r="AJ61" s="20"/>
      <c r="AK61" s="16" t="s">
        <v>530</v>
      </c>
      <c r="AL61" s="27"/>
      <c r="AM61" s="26"/>
    </row>
    <row r="62" spans="1:39" s="63" customFormat="1" ht="30" x14ac:dyDescent="0.25">
      <c r="A62" s="58" t="s">
        <v>531</v>
      </c>
      <c r="B62" s="60">
        <v>45918.615472338002</v>
      </c>
      <c r="C62" s="16" t="s">
        <v>532</v>
      </c>
      <c r="D62" s="16" t="s">
        <v>177</v>
      </c>
      <c r="E62" s="58" t="s">
        <v>533</v>
      </c>
      <c r="F62" s="61" t="s">
        <v>534</v>
      </c>
      <c r="G62" s="19">
        <v>41855</v>
      </c>
      <c r="H62" s="57" t="s">
        <v>535</v>
      </c>
      <c r="I62" s="16" t="s">
        <v>27</v>
      </c>
      <c r="J62" s="58" t="s">
        <v>536</v>
      </c>
      <c r="K62" s="16" t="s">
        <v>537</v>
      </c>
      <c r="L62" s="16" t="s">
        <v>538</v>
      </c>
      <c r="M62" s="16" t="s">
        <v>477</v>
      </c>
      <c r="N62" s="16" t="s">
        <v>357</v>
      </c>
      <c r="O62" s="16" t="str">
        <f>CONCATENATE(K62,", ",L62,","," д. ",M62,IF(ISBLANK(N62),"",CONCATENATE(", кв. ",N62)))</f>
        <v>Магдагачи, К. Маркса, д. 5, кв. 15</v>
      </c>
      <c r="P62" s="16" t="s">
        <v>539</v>
      </c>
      <c r="Q62" s="16" t="s">
        <v>540</v>
      </c>
      <c r="R62" s="16"/>
      <c r="S62" s="58" t="str">
        <f>CONCATENATE(P62,IF(ISBLANK(P62),"",IF(AND(ISBLANK(Q62),ISBLANK(R62)),"",", ")),Q62,IF(ISBLANK(Q62),"",", "),R62)</f>
        <v xml:space="preserve">МУНИЦИПАЛЬНОЕ ОБЩЕОБРАЗОВАТЕЛЬНОЕ БЮДЖЕТНОЕ УЧРЕЖДЕНИЕ МАГДАГАЧИНСКАЯ СРЕДНЯЯ ОБЩЕОБРАЗОВАТЕЛЬНАЯ ШКОЛА №2 ИМЕНИ ГЕРОЯ СОВЕТСКОГО СОЮЗА МИХАИЛА ТИХОНОВИЧА КУРБАТОВА, 5А, </v>
      </c>
      <c r="T62" s="57" t="s">
        <v>282</v>
      </c>
      <c r="U62" s="54">
        <v>45912</v>
      </c>
      <c r="V62" s="54">
        <v>45912</v>
      </c>
      <c r="W62" s="57" t="s">
        <v>35</v>
      </c>
      <c r="X62" s="19">
        <v>45918</v>
      </c>
      <c r="Y62" s="19">
        <v>45916</v>
      </c>
      <c r="Z62" s="59" t="str">
        <f>IF(ISBLANK(AA62),CONCATENATE(AB62," ",AC62),AA62)</f>
        <v>ГБУЗ АО “Магдагачинская районная больница”</v>
      </c>
      <c r="AA62" s="16" t="s">
        <v>533</v>
      </c>
      <c r="AB62" s="16" t="s">
        <v>37</v>
      </c>
      <c r="AC62" s="16"/>
      <c r="AD62" s="62">
        <v>45916</v>
      </c>
      <c r="AE62" s="16"/>
      <c r="AF62" s="19"/>
      <c r="AG62" s="23"/>
      <c r="AH62" s="19"/>
      <c r="AI62" s="16"/>
      <c r="AJ62" s="20"/>
      <c r="AK62" s="58" t="s">
        <v>541</v>
      </c>
      <c r="AL62" s="27"/>
      <c r="AM62" s="26"/>
    </row>
    <row r="63" spans="1:39" s="63" customFormat="1" ht="30" x14ac:dyDescent="0.25">
      <c r="A63" s="58" t="s">
        <v>542</v>
      </c>
      <c r="B63" s="60">
        <v>45918.606117326402</v>
      </c>
      <c r="C63" s="16" t="s">
        <v>532</v>
      </c>
      <c r="D63" s="16" t="s">
        <v>177</v>
      </c>
      <c r="E63" s="58" t="s">
        <v>533</v>
      </c>
      <c r="F63" s="61" t="s">
        <v>543</v>
      </c>
      <c r="G63" s="19">
        <v>41205</v>
      </c>
      <c r="H63" s="57" t="s">
        <v>544</v>
      </c>
      <c r="I63" s="16" t="s">
        <v>27</v>
      </c>
      <c r="J63" s="58" t="s">
        <v>536</v>
      </c>
      <c r="K63" s="16" t="s">
        <v>537</v>
      </c>
      <c r="L63" s="16" t="s">
        <v>545</v>
      </c>
      <c r="M63" s="16" t="s">
        <v>125</v>
      </c>
      <c r="N63" s="16"/>
      <c r="O63" s="16" t="str">
        <f>CONCATENATE(K63,", ",L63,","," д. ",M63,IF(ISBLANK(N63),"",CONCATENATE(", кв. ",N63)))</f>
        <v>Магдагачи, Пионерская, д. 34</v>
      </c>
      <c r="P63" s="16" t="s">
        <v>539</v>
      </c>
      <c r="Q63" s="16" t="s">
        <v>546</v>
      </c>
      <c r="R63" s="16"/>
      <c r="S63" s="58" t="str">
        <f>CONCATENATE(P63,IF(ISBLANK(P63),"",IF(AND(ISBLANK(Q63),ISBLANK(R63)),"",", ")),Q63,IF(ISBLANK(Q63),"",", "),R63)</f>
        <v xml:space="preserve">МУНИЦИПАЛЬНОЕ ОБЩЕОБРАЗОВАТЕЛЬНОЕ БЮДЖЕТНОЕ УЧРЕЖДЕНИЕ МАГДАГАЧИНСКАЯ СРЕДНЯЯ ОБЩЕОБРАЗОВАТЕЛЬНАЯ ШКОЛА №2 ИМЕНИ ГЕРОЯ СОВЕТСКОГО СОЮЗА МИХАИЛА ТИХОНОВИЧА КУРБАТОВА, 7А, </v>
      </c>
      <c r="T63" s="57" t="s">
        <v>282</v>
      </c>
      <c r="U63" s="54">
        <v>45912</v>
      </c>
      <c r="V63" s="54">
        <v>45912</v>
      </c>
      <c r="W63" s="57" t="s">
        <v>35</v>
      </c>
      <c r="X63" s="19">
        <v>45918</v>
      </c>
      <c r="Y63" s="19">
        <v>45917</v>
      </c>
      <c r="Z63" s="59" t="str">
        <f>IF(ISBLANK(AA63),CONCATENATE(AB63," ",AC63),AA63)</f>
        <v>ГБУЗ АО “Магдагачинская районная больница”</v>
      </c>
      <c r="AA63" s="16" t="s">
        <v>533</v>
      </c>
      <c r="AB63" s="16" t="s">
        <v>37</v>
      </c>
      <c r="AC63" s="16"/>
      <c r="AD63" s="62">
        <v>45917</v>
      </c>
      <c r="AE63" s="16"/>
      <c r="AF63" s="19"/>
      <c r="AG63" s="23"/>
      <c r="AH63" s="19"/>
      <c r="AI63" s="16"/>
      <c r="AJ63" s="20"/>
      <c r="AK63" s="58" t="s">
        <v>547</v>
      </c>
      <c r="AL63" s="27"/>
      <c r="AM63" s="26"/>
    </row>
    <row r="64" spans="1:39" s="63" customFormat="1" ht="30" x14ac:dyDescent="0.25">
      <c r="A64" s="58" t="s">
        <v>548</v>
      </c>
      <c r="B64" s="60">
        <v>45918.582561226904</v>
      </c>
      <c r="C64" s="16" t="s">
        <v>237</v>
      </c>
      <c r="D64" s="16" t="s">
        <v>238</v>
      </c>
      <c r="E64" s="58" t="s">
        <v>239</v>
      </c>
      <c r="F64" s="61" t="s">
        <v>549</v>
      </c>
      <c r="G64" s="19">
        <v>40896</v>
      </c>
      <c r="H64" s="57" t="s">
        <v>550</v>
      </c>
      <c r="I64" s="16" t="s">
        <v>27</v>
      </c>
      <c r="J64" s="58" t="s">
        <v>252</v>
      </c>
      <c r="K64" s="16" t="s">
        <v>252</v>
      </c>
      <c r="L64" s="16" t="s">
        <v>551</v>
      </c>
      <c r="M64" s="16" t="s">
        <v>552</v>
      </c>
      <c r="N64" s="16" t="s">
        <v>100</v>
      </c>
      <c r="O64" s="16" t="str">
        <f>CONCATENATE(K64,", ",L64,","," д. ",M64,IF(ISBLANK(N64),"",CONCATENATE(", кв. ",N64)))</f>
        <v>Тында, Кирова, д. 6, кв. 7</v>
      </c>
      <c r="P64" s="16" t="s">
        <v>553</v>
      </c>
      <c r="Q64" s="16" t="s">
        <v>546</v>
      </c>
      <c r="R64" s="16"/>
      <c r="S64" s="58" t="str">
        <f>CONCATENATE(P64,IF(ISBLANK(P64),"",IF(AND(ISBLANK(Q64),ISBLANK(R64)),"",", ")),Q64,IF(ISBLANK(Q64),"",", "),R64)</f>
        <v xml:space="preserve">МУНИЦИПАЛЬНОЕ ОБЩЕОБРАЗОВАТЕЛЬНОЕ БЮДЖЕТНОЕ УЧРЕЖДЕНИЕ СРЕДНЯЯ ОБЩЕОБРАЗОВАТЕЛЬНАЯ ШКОЛА № 6 ГОРОДА ТЫНДЫ АМУРСКОЙ ОБЛАСТИ, 7А, </v>
      </c>
      <c r="T64" s="57" t="s">
        <v>282</v>
      </c>
      <c r="U64" s="54">
        <v>45911</v>
      </c>
      <c r="V64" s="54">
        <v>45912</v>
      </c>
      <c r="W64" s="57" t="s">
        <v>35</v>
      </c>
      <c r="X64" s="19">
        <v>45918</v>
      </c>
      <c r="Y64" s="19">
        <v>45918</v>
      </c>
      <c r="Z64" s="59" t="str">
        <f>IF(ISBLANK(AA64),CONCATENATE(AB64," ",AC64),AA64)</f>
        <v>ГАУЗ АО “Тындинская межрайонная больница”, ГАУЗ АО "Тындинская больница" детское отделение</v>
      </c>
      <c r="AA64" s="16" t="s">
        <v>554</v>
      </c>
      <c r="AB64" s="16" t="s">
        <v>37</v>
      </c>
      <c r="AC64" s="16"/>
      <c r="AD64" s="62">
        <v>45918</v>
      </c>
      <c r="AE64" s="16"/>
      <c r="AF64" s="19"/>
      <c r="AG64" s="23"/>
      <c r="AH64" s="19">
        <v>45918.59375</v>
      </c>
      <c r="AI64" s="16" t="s">
        <v>283</v>
      </c>
      <c r="AJ64" s="20"/>
      <c r="AK64" s="58" t="s">
        <v>555</v>
      </c>
      <c r="AL64" s="27"/>
      <c r="AM64" s="26"/>
    </row>
    <row r="65" spans="1:39" s="63" customFormat="1" ht="30" x14ac:dyDescent="0.25">
      <c r="A65" s="58" t="s">
        <v>556</v>
      </c>
      <c r="B65" s="60">
        <v>45918.557856365704</v>
      </c>
      <c r="C65" s="16" t="s">
        <v>22</v>
      </c>
      <c r="D65" s="16" t="s">
        <v>23</v>
      </c>
      <c r="E65" s="58" t="s">
        <v>24</v>
      </c>
      <c r="F65" s="61" t="s">
        <v>557</v>
      </c>
      <c r="G65" s="19">
        <v>30840</v>
      </c>
      <c r="H65" s="57" t="s">
        <v>558</v>
      </c>
      <c r="I65" s="16" t="s">
        <v>27</v>
      </c>
      <c r="J65" s="58" t="s">
        <v>28</v>
      </c>
      <c r="K65" s="16" t="s">
        <v>29</v>
      </c>
      <c r="L65" s="16" t="s">
        <v>30</v>
      </c>
      <c r="M65" s="16" t="s">
        <v>477</v>
      </c>
      <c r="N65" s="16"/>
      <c r="O65" s="16" t="str">
        <f>CONCATENATE(K65,", ",L65,","," д. ",M65,IF(ISBLANK(N65),"",CONCATENATE(", кв. ",N65)))</f>
        <v>Юхта-3, тер. ВВПС, д. 5</v>
      </c>
      <c r="P65" s="16"/>
      <c r="Q65" s="16"/>
      <c r="R65" s="16" t="s">
        <v>559</v>
      </c>
      <c r="S65" s="58" t="str">
        <f>CONCATENATE(P65,IF(ISBLANK(P65),"",IF(AND(ISBLANK(Q65),ISBLANK(R65)),"",", ")),Q65,IF(ISBLANK(Q65),"",", "),R65)</f>
        <v>оо рхи,монтажник</v>
      </c>
      <c r="T65" s="57" t="s">
        <v>34</v>
      </c>
      <c r="U65" s="54">
        <v>45917</v>
      </c>
      <c r="V65" s="54">
        <v>45916</v>
      </c>
      <c r="W65" s="57" t="s">
        <v>35</v>
      </c>
      <c r="X65" s="19">
        <v>45918</v>
      </c>
      <c r="Y65" s="19">
        <v>45917</v>
      </c>
      <c r="Z65" s="59" t="str">
        <f>IF(ISBLANK(AA65),CONCATENATE(AB65," ",AC65),AA65)</f>
        <v>ГБУЗ АО “Свободненская межрайонная больница”</v>
      </c>
      <c r="AA65" s="16" t="s">
        <v>24</v>
      </c>
      <c r="AB65" s="16" t="s">
        <v>37</v>
      </c>
      <c r="AC65" s="16"/>
      <c r="AD65" s="62">
        <v>45917</v>
      </c>
      <c r="AE65" s="16"/>
      <c r="AF65" s="19"/>
      <c r="AG65" s="23"/>
      <c r="AH65" s="19"/>
      <c r="AI65" s="16"/>
      <c r="AJ65" s="20"/>
      <c r="AK65" s="58" t="s">
        <v>560</v>
      </c>
      <c r="AL65" s="27"/>
      <c r="AM65" s="26"/>
    </row>
    <row r="66" spans="1:39" s="63" customFormat="1" ht="30" x14ac:dyDescent="0.25">
      <c r="A66" s="58" t="s">
        <v>561</v>
      </c>
      <c r="B66" s="60">
        <v>45918.5552397801</v>
      </c>
      <c r="C66" s="16" t="s">
        <v>22</v>
      </c>
      <c r="D66" s="16" t="s">
        <v>369</v>
      </c>
      <c r="E66" s="58" t="s">
        <v>24</v>
      </c>
      <c r="F66" s="61" t="s">
        <v>562</v>
      </c>
      <c r="G66" s="19">
        <v>25756</v>
      </c>
      <c r="H66" s="57" t="s">
        <v>400</v>
      </c>
      <c r="I66" s="16" t="s">
        <v>27</v>
      </c>
      <c r="J66" s="58" t="s">
        <v>28</v>
      </c>
      <c r="K66" s="16" t="s">
        <v>563</v>
      </c>
      <c r="L66" s="16" t="s">
        <v>564</v>
      </c>
      <c r="M66" s="16" t="s">
        <v>565</v>
      </c>
      <c r="N66" s="16"/>
      <c r="O66" s="16" t="str">
        <f>CONCATENATE(K66,", ",L66,","," д. ",M66,IF(ISBLANK(N66),"",CONCATENATE(", кв. ",N66)))</f>
        <v>Климоуцы, Косова, д. 75</v>
      </c>
      <c r="P66" s="16"/>
      <c r="Q66" s="16"/>
      <c r="R66" s="16" t="s">
        <v>566</v>
      </c>
      <c r="S66" s="58" t="str">
        <f>CONCATENATE(P66,IF(ISBLANK(P66),"",IF(AND(ISBLANK(Q66),ISBLANK(R66)),"",", ")),Q66,IF(ISBLANK(Q66),"",", "),R66)</f>
        <v>ооо авт амур,водитель</v>
      </c>
      <c r="T66" s="57" t="s">
        <v>34</v>
      </c>
      <c r="U66" s="54">
        <v>45913</v>
      </c>
      <c r="V66" s="54">
        <v>45903</v>
      </c>
      <c r="W66" s="57" t="s">
        <v>35</v>
      </c>
      <c r="X66" s="19">
        <v>45918</v>
      </c>
      <c r="Y66" s="19">
        <v>45917</v>
      </c>
      <c r="Z66" s="59" t="str">
        <f>IF(ISBLANK(AA66),CONCATENATE(AB66," ",AC66),AA66)</f>
        <v>ГБУЗ АО “Свободненская межрайонная больница”</v>
      </c>
      <c r="AA66" s="16" t="s">
        <v>24</v>
      </c>
      <c r="AB66" s="16" t="s">
        <v>37</v>
      </c>
      <c r="AC66" s="16"/>
      <c r="AD66" s="62">
        <v>45917</v>
      </c>
      <c r="AE66" s="16"/>
      <c r="AF66" s="19"/>
      <c r="AG66" s="23"/>
      <c r="AH66" s="19"/>
      <c r="AI66" s="16"/>
      <c r="AJ66" s="20"/>
      <c r="AK66" s="58" t="s">
        <v>560</v>
      </c>
      <c r="AL66" s="27"/>
      <c r="AM66" s="26"/>
    </row>
    <row r="67" spans="1:39" s="63" customFormat="1" ht="30" x14ac:dyDescent="0.25">
      <c r="A67" s="58" t="s">
        <v>567</v>
      </c>
      <c r="B67" s="60">
        <v>45918.551263078698</v>
      </c>
      <c r="C67" s="16" t="s">
        <v>22</v>
      </c>
      <c r="D67" s="16" t="s">
        <v>369</v>
      </c>
      <c r="E67" s="58" t="s">
        <v>24</v>
      </c>
      <c r="F67" s="61" t="s">
        <v>568</v>
      </c>
      <c r="G67" s="19">
        <v>37528</v>
      </c>
      <c r="H67" s="57" t="s">
        <v>82</v>
      </c>
      <c r="I67" s="16" t="s">
        <v>27</v>
      </c>
      <c r="J67" s="58" t="s">
        <v>67</v>
      </c>
      <c r="K67" s="16" t="s">
        <v>67</v>
      </c>
      <c r="L67" s="16" t="s">
        <v>569</v>
      </c>
      <c r="M67" s="16" t="s">
        <v>477</v>
      </c>
      <c r="N67" s="16"/>
      <c r="O67" s="16" t="str">
        <f>CONCATENATE(K67,", ",L67,","," д. ",M67,IF(ISBLANK(N67),"",CONCATENATE(", кв. ",N67)))</f>
        <v>Свободный, Малиновского, д. 5</v>
      </c>
      <c r="P67" s="16"/>
      <c r="Q67" s="16"/>
      <c r="R67" s="16" t="s">
        <v>570</v>
      </c>
      <c r="S67" s="58" t="str">
        <f>CONCATENATE(P67,IF(ISBLANK(P67),"",IF(AND(ISBLANK(Q67),ISBLANK(R67)),"",", ")),Q67,IF(ISBLANK(Q67),"",", "),R67)</f>
        <v>ооо палати,монтажник</v>
      </c>
      <c r="T67" s="57" t="s">
        <v>34</v>
      </c>
      <c r="U67" s="54">
        <v>45916</v>
      </c>
      <c r="V67" s="54">
        <v>45914</v>
      </c>
      <c r="W67" s="57" t="s">
        <v>35</v>
      </c>
      <c r="X67" s="19">
        <v>45918</v>
      </c>
      <c r="Y67" s="19">
        <v>45917</v>
      </c>
      <c r="Z67" s="59" t="str">
        <f>IF(ISBLANK(AA67),CONCATENATE(AB67," ",AC67),AA67)</f>
        <v>ГБУЗ АО “Свободненская межрайонная больница”</v>
      </c>
      <c r="AA67" s="16" t="s">
        <v>24</v>
      </c>
      <c r="AB67" s="16" t="s">
        <v>37</v>
      </c>
      <c r="AC67" s="16"/>
      <c r="AD67" s="62">
        <v>45917</v>
      </c>
      <c r="AE67" s="16"/>
      <c r="AF67" s="19"/>
      <c r="AG67" s="23"/>
      <c r="AH67" s="19"/>
      <c r="AI67" s="16"/>
      <c r="AJ67" s="20"/>
      <c r="AK67" s="58" t="s">
        <v>560</v>
      </c>
      <c r="AL67" s="27"/>
      <c r="AM67" s="26"/>
    </row>
    <row r="68" spans="1:39" s="63" customFormat="1" ht="30" x14ac:dyDescent="0.25">
      <c r="A68" s="58" t="s">
        <v>1036</v>
      </c>
      <c r="B68" s="60">
        <v>45915.297609259302</v>
      </c>
      <c r="C68" s="16" t="s">
        <v>50</v>
      </c>
      <c r="D68" s="16" t="s">
        <v>60</v>
      </c>
      <c r="E68" s="58" t="s">
        <v>51</v>
      </c>
      <c r="F68" s="61" t="s">
        <v>1037</v>
      </c>
      <c r="G68" s="19">
        <v>31917</v>
      </c>
      <c r="H68" s="57" t="s">
        <v>1038</v>
      </c>
      <c r="I68" s="16" t="s">
        <v>27</v>
      </c>
      <c r="J68" s="58" t="s">
        <v>43</v>
      </c>
      <c r="K68" s="16" t="s">
        <v>98</v>
      </c>
      <c r="L68" s="16" t="s">
        <v>1039</v>
      </c>
      <c r="M68" s="16" t="s">
        <v>401</v>
      </c>
      <c r="N68" s="16" t="s">
        <v>70</v>
      </c>
      <c r="O68" s="16" t="str">
        <f>CONCATENATE(K68,", ",L68,","," д. ",M68,IF(ISBLANK(N68),"",CONCATENATE(", кв. ",N68)))</f>
        <v>Плодопитомник, Клубничная, д. 9, кв. 4</v>
      </c>
      <c r="P68" s="16"/>
      <c r="Q68" s="16"/>
      <c r="R68" s="16" t="s">
        <v>1040</v>
      </c>
      <c r="S68" s="58" t="str">
        <f>CONCATENATE(P68,IF(ISBLANK(P68),"",IF(AND(ISBLANK(Q68),ISBLANK(R68)),"",", ")),Q68,IF(ISBLANK(Q68),"",", "),R68)</f>
        <v>ОООЛ Асфальт</v>
      </c>
      <c r="T68" s="57" t="s">
        <v>34</v>
      </c>
      <c r="U68" s="54"/>
      <c r="V68" s="54">
        <v>45905</v>
      </c>
      <c r="W68" s="57" t="s">
        <v>58</v>
      </c>
      <c r="X68" s="19">
        <v>45915</v>
      </c>
      <c r="Y68" s="19">
        <v>45915</v>
      </c>
      <c r="Z68" s="59" t="str">
        <f>IF(ISBLANK(AA68),CONCATENATE(AB68," ",AC68),AA68)</f>
        <v>ГАУЗ АО БГКБ</v>
      </c>
      <c r="AA68" s="16" t="s">
        <v>51</v>
      </c>
      <c r="AB68" s="16" t="s">
        <v>37</v>
      </c>
      <c r="AC68" s="16"/>
      <c r="AD68" s="62">
        <v>45915</v>
      </c>
      <c r="AE68" s="16"/>
      <c r="AF68" s="19"/>
      <c r="AG68" s="23"/>
      <c r="AH68" s="19"/>
      <c r="AI68" s="16"/>
      <c r="AJ68" s="20"/>
      <c r="AK68" s="58" t="s">
        <v>1041</v>
      </c>
      <c r="AL68" s="27"/>
      <c r="AM68" s="26"/>
    </row>
    <row r="69" spans="1:39" s="63" customFormat="1" ht="45" x14ac:dyDescent="0.25">
      <c r="A69" s="58" t="s">
        <v>580</v>
      </c>
      <c r="B69" s="60">
        <v>45918.418338541698</v>
      </c>
      <c r="C69" s="16" t="s">
        <v>581</v>
      </c>
      <c r="D69" s="16" t="s">
        <v>238</v>
      </c>
      <c r="E69" s="58" t="s">
        <v>582</v>
      </c>
      <c r="F69" s="61" t="s">
        <v>583</v>
      </c>
      <c r="G69" s="19">
        <v>33165</v>
      </c>
      <c r="H69" s="57" t="s">
        <v>584</v>
      </c>
      <c r="I69" s="16" t="s">
        <v>27</v>
      </c>
      <c r="J69" s="58" t="s">
        <v>252</v>
      </c>
      <c r="K69" s="16" t="s">
        <v>252</v>
      </c>
      <c r="L69" s="16" t="s">
        <v>528</v>
      </c>
      <c r="M69" s="16" t="s">
        <v>364</v>
      </c>
      <c r="N69" s="16" t="s">
        <v>100</v>
      </c>
      <c r="O69" s="16" t="str">
        <f>CONCATENATE(K69,", ",L69,","," д. ",M69,IF(ISBLANK(N69),"",CONCATENATE(", кв. ",N69)))</f>
        <v>Тында, Школьная, д. 13, кв. 7</v>
      </c>
      <c r="P69" s="16"/>
      <c r="Q69" s="16"/>
      <c r="R69" s="16" t="s">
        <v>585</v>
      </c>
      <c r="S69" s="58" t="str">
        <f>CONCATENATE(P69,IF(ISBLANK(P69),"",IF(AND(ISBLANK(Q69),ISBLANK(R69)),"",", ")),Q69,IF(ISBLANK(Q69),"",", "),R69)</f>
        <v>ТЧЭ-11, машинист</v>
      </c>
      <c r="T69" s="57" t="s">
        <v>586</v>
      </c>
      <c r="U69" s="54"/>
      <c r="V69" s="54">
        <v>45916</v>
      </c>
      <c r="W69" s="57" t="s">
        <v>383</v>
      </c>
      <c r="X69" s="19">
        <v>45918</v>
      </c>
      <c r="Y69" s="19">
        <v>45918</v>
      </c>
      <c r="Z69" s="59" t="str">
        <f>IF(ISBLANK(AA69),CONCATENATE(AB69," ",AC69),AA69)</f>
        <v>ГАУЗ АО “Тындинская межрайонная больница”, ГАУЗ АО "Тындинская больница" инфекционное отделение</v>
      </c>
      <c r="AA69" s="16" t="s">
        <v>247</v>
      </c>
      <c r="AB69" s="16" t="s">
        <v>37</v>
      </c>
      <c r="AC69" s="16"/>
      <c r="AD69" s="62">
        <v>45918</v>
      </c>
      <c r="AE69" s="16"/>
      <c r="AF69" s="19"/>
      <c r="AG69" s="23"/>
      <c r="AH69" s="19"/>
      <c r="AI69" s="16"/>
      <c r="AJ69" s="20"/>
      <c r="AK69" s="58" t="s">
        <v>587</v>
      </c>
      <c r="AL69" s="27"/>
      <c r="AM69" s="26"/>
    </row>
    <row r="70" spans="1:39" s="63" customFormat="1" ht="30" x14ac:dyDescent="0.25">
      <c r="A70" s="58" t="s">
        <v>588</v>
      </c>
      <c r="B70" s="60">
        <v>45918.3832303241</v>
      </c>
      <c r="C70" s="16" t="s">
        <v>589</v>
      </c>
      <c r="D70" s="16" t="s">
        <v>155</v>
      </c>
      <c r="E70" s="58" t="s">
        <v>590</v>
      </c>
      <c r="F70" s="61" t="s">
        <v>591</v>
      </c>
      <c r="G70" s="19">
        <v>30030</v>
      </c>
      <c r="H70" s="57" t="s">
        <v>592</v>
      </c>
      <c r="I70" s="16" t="s">
        <v>27</v>
      </c>
      <c r="J70" s="58" t="s">
        <v>593</v>
      </c>
      <c r="K70" s="16" t="s">
        <v>593</v>
      </c>
      <c r="L70" s="16" t="s">
        <v>594</v>
      </c>
      <c r="M70" s="16" t="s">
        <v>70</v>
      </c>
      <c r="N70" s="16" t="s">
        <v>401</v>
      </c>
      <c r="O70" s="16" t="str">
        <f>CONCATENATE(K70,", ",L70,","," д. ",M70,IF(ISBLANK(N70),"",CONCATENATE(", кв. ",N70)))</f>
        <v>Райчихинск, Гагарина, д. 4, кв. 9</v>
      </c>
      <c r="P70" s="16"/>
      <c r="Q70" s="16"/>
      <c r="R70" s="16" t="s">
        <v>595</v>
      </c>
      <c r="S70" s="58" t="str">
        <f>CONCATENATE(P70,IF(ISBLANK(P70),"",IF(AND(ISBLANK(Q70),ISBLANK(R70)),"",", ")),Q70,IF(ISBLANK(Q70),"",", "),R70)</f>
        <v>ГСП механизация</v>
      </c>
      <c r="T70" s="57" t="s">
        <v>34</v>
      </c>
      <c r="U70" s="54"/>
      <c r="V70" s="54">
        <v>45908</v>
      </c>
      <c r="W70" s="57" t="s">
        <v>35</v>
      </c>
      <c r="X70" s="19">
        <v>45918</v>
      </c>
      <c r="Y70" s="19">
        <v>45918</v>
      </c>
      <c r="Z70" s="59" t="str">
        <f>IF(ISBLANK(AA70),CONCATENATE(AB70," ",AC70),AA70)</f>
        <v>ГБУЗ АО "Райчихинская городская больница"</v>
      </c>
      <c r="AA70" s="16" t="s">
        <v>590</v>
      </c>
      <c r="AB70" s="16" t="s">
        <v>37</v>
      </c>
      <c r="AC70" s="16"/>
      <c r="AD70" s="62">
        <v>45918</v>
      </c>
      <c r="AE70" s="16" t="s">
        <v>35</v>
      </c>
      <c r="AF70" s="19">
        <v>45918</v>
      </c>
      <c r="AG70" s="23" t="str">
        <f>IF(ISBLANK(AL70),IF(ISBLANK(AM70),"",AM70),CONCATENATE(DAY(AL70),".",MONTH(AL70),".",YEAR(AL70)," ",AM70))</f>
        <v>Колодежный  Федор  Иванович</v>
      </c>
      <c r="AH70" s="19">
        <v>45918</v>
      </c>
      <c r="AI70" s="16" t="s">
        <v>596</v>
      </c>
      <c r="AJ70" s="20"/>
      <c r="AK70" s="58" t="s">
        <v>597</v>
      </c>
      <c r="AL70" s="27"/>
      <c r="AM70" s="26" t="s">
        <v>589</v>
      </c>
    </row>
    <row r="71" spans="1:39" s="21" customFormat="1" ht="30" x14ac:dyDescent="0.25">
      <c r="A71" s="16" t="s">
        <v>598</v>
      </c>
      <c r="B71" s="17">
        <v>45918.377417326403</v>
      </c>
      <c r="C71" s="16" t="s">
        <v>599</v>
      </c>
      <c r="D71" s="16" t="s">
        <v>412</v>
      </c>
      <c r="E71" s="16" t="s">
        <v>600</v>
      </c>
      <c r="F71" s="18" t="s">
        <v>601</v>
      </c>
      <c r="G71" s="19">
        <v>41849</v>
      </c>
      <c r="H71" s="20" t="s">
        <v>535</v>
      </c>
      <c r="I71" s="16" t="s">
        <v>27</v>
      </c>
      <c r="J71" s="58" t="s">
        <v>602</v>
      </c>
      <c r="K71" s="16" t="s">
        <v>603</v>
      </c>
      <c r="L71" s="16" t="s">
        <v>604</v>
      </c>
      <c r="M71" s="16" t="s">
        <v>117</v>
      </c>
      <c r="N71" s="16"/>
      <c r="O71" s="16" t="str">
        <f>CONCATENATE(K71,", ",L71,","," д. ",M71,IF(ISBLANK(N71),"",CONCATENATE(", кв. ",N71)))</f>
        <v>Ивановка, Бондаренко, д. 2</v>
      </c>
      <c r="P71" s="16" t="s">
        <v>605</v>
      </c>
      <c r="Q71" s="16" t="s">
        <v>606</v>
      </c>
      <c r="R71" s="16"/>
      <c r="S71" s="16" t="str">
        <f>CONCATENATE(P71,IF(ISBLANK(P71),"",IF(AND(ISBLANK(Q71),ISBLANK(R71)),"",", ")),Q71,IF(ISBLANK(Q71),"",", "),R71)</f>
        <v xml:space="preserve">МУНИЦИПАЛЬНОЕ ОБЩЕОБРАЗОВАТЕЛЬНОЕ БЮДЖЕТНОЕ УЧРЕЖДЕНИЕ "СРЕДНЯЯ ОБЩЕОБРАЗОВАТЕЛЬНАЯ ШКОЛА №1 С. ИВАНОВКА", 5Б, </v>
      </c>
      <c r="T71" s="20" t="s">
        <v>282</v>
      </c>
      <c r="U71" s="54">
        <v>45909</v>
      </c>
      <c r="V71" s="54">
        <v>45907</v>
      </c>
      <c r="W71" s="20" t="s">
        <v>383</v>
      </c>
      <c r="X71" s="19">
        <v>45918</v>
      </c>
      <c r="Y71" s="19">
        <v>45918</v>
      </c>
      <c r="Z71" s="23" t="str">
        <f>IF(ISBLANK(AA71),CONCATENATE(AB71," ",AC71),AA71)</f>
        <v>ГАУЗ АО “Ивановская районная больница”</v>
      </c>
      <c r="AA71" s="16" t="s">
        <v>600</v>
      </c>
      <c r="AB71" s="16" t="s">
        <v>37</v>
      </c>
      <c r="AC71" s="16"/>
      <c r="AD71" s="19">
        <v>45909</v>
      </c>
      <c r="AE71" s="16"/>
      <c r="AF71" s="19"/>
      <c r="AG71" s="23"/>
      <c r="AH71" s="19"/>
      <c r="AI71" s="16"/>
      <c r="AJ71" s="20"/>
      <c r="AK71" s="16" t="s">
        <v>607</v>
      </c>
      <c r="AL71" s="27"/>
      <c r="AM71" s="26"/>
    </row>
    <row r="72" spans="1:39" s="21" customFormat="1" ht="30" x14ac:dyDescent="0.25">
      <c r="A72" s="16" t="s">
        <v>608</v>
      </c>
      <c r="B72" s="17">
        <v>45918.372144178204</v>
      </c>
      <c r="C72" s="16" t="s">
        <v>599</v>
      </c>
      <c r="D72" s="16" t="s">
        <v>412</v>
      </c>
      <c r="E72" s="16" t="s">
        <v>600</v>
      </c>
      <c r="F72" s="18" t="s">
        <v>609</v>
      </c>
      <c r="G72" s="19">
        <v>36905</v>
      </c>
      <c r="H72" s="20" t="s">
        <v>347</v>
      </c>
      <c r="I72" s="16" t="s">
        <v>27</v>
      </c>
      <c r="J72" s="58" t="s">
        <v>602</v>
      </c>
      <c r="K72" s="16" t="s">
        <v>610</v>
      </c>
      <c r="L72" s="16" t="s">
        <v>611</v>
      </c>
      <c r="M72" s="16" t="s">
        <v>172</v>
      </c>
      <c r="N72" s="16"/>
      <c r="O72" s="16" t="str">
        <f>CONCATENATE(K72,", ",L72,","," д. ",M72,IF(ISBLANK(N72),"",CONCATENATE(", кв. ",N72)))</f>
        <v>Солнечное, Зелёная, д. 1</v>
      </c>
      <c r="P72" s="16"/>
      <c r="Q72" s="16"/>
      <c r="R72" s="16" t="s">
        <v>612</v>
      </c>
      <c r="S72" s="16" t="str">
        <f>CONCATENATE(P72,IF(ISBLANK(P72),"",IF(AND(ISBLANK(Q72),ISBLANK(R72)),"",", ")),Q72,IF(ISBLANK(Q72),"",", "),R72)</f>
        <v>ИП Науменко В.В., механизатор</v>
      </c>
      <c r="T72" s="20" t="s">
        <v>34</v>
      </c>
      <c r="U72" s="54">
        <v>45914</v>
      </c>
      <c r="V72" s="54">
        <v>45910</v>
      </c>
      <c r="W72" s="20" t="s">
        <v>383</v>
      </c>
      <c r="X72" s="19">
        <v>45918</v>
      </c>
      <c r="Y72" s="19">
        <v>45917</v>
      </c>
      <c r="Z72" s="23" t="str">
        <f>IF(ISBLANK(AA72),CONCATENATE(AB72," ",AC72),AA72)</f>
        <v>ГАУЗ АО “Ивановская районная больница”</v>
      </c>
      <c r="AA72" s="16" t="s">
        <v>600</v>
      </c>
      <c r="AB72" s="16" t="s">
        <v>37</v>
      </c>
      <c r="AC72" s="16"/>
      <c r="AD72" s="19">
        <v>45913</v>
      </c>
      <c r="AE72" s="16"/>
      <c r="AF72" s="19"/>
      <c r="AG72" s="23"/>
      <c r="AH72" s="19"/>
      <c r="AI72" s="16"/>
      <c r="AJ72" s="20"/>
      <c r="AK72" s="16" t="s">
        <v>613</v>
      </c>
      <c r="AL72" s="27"/>
      <c r="AM72" s="26"/>
    </row>
    <row r="73" spans="1:39" s="21" customFormat="1" ht="30" x14ac:dyDescent="0.25">
      <c r="A73" s="16" t="s">
        <v>614</v>
      </c>
      <c r="B73" s="17">
        <v>45918.366757986099</v>
      </c>
      <c r="C73" s="16" t="s">
        <v>599</v>
      </c>
      <c r="D73" s="16" t="s">
        <v>60</v>
      </c>
      <c r="E73" s="16" t="s">
        <v>600</v>
      </c>
      <c r="F73" s="18" t="s">
        <v>615</v>
      </c>
      <c r="G73" s="19">
        <v>39826</v>
      </c>
      <c r="H73" s="20" t="s">
        <v>122</v>
      </c>
      <c r="I73" s="16" t="s">
        <v>27</v>
      </c>
      <c r="J73" s="58" t="s">
        <v>602</v>
      </c>
      <c r="K73" s="16" t="s">
        <v>616</v>
      </c>
      <c r="L73" s="16" t="s">
        <v>132</v>
      </c>
      <c r="M73" s="16" t="s">
        <v>308</v>
      </c>
      <c r="N73" s="16" t="s">
        <v>125</v>
      </c>
      <c r="O73" s="16" t="str">
        <f>CONCATENATE(K73,", ",L73,","," д. ",M73,IF(ISBLANK(N73),"",CONCATENATE(", кв. ",N73)))</f>
        <v>Березовка, 50 лет Октября, д. 3, кв. 34</v>
      </c>
      <c r="P73" s="16" t="s">
        <v>617</v>
      </c>
      <c r="Q73" s="16" t="s">
        <v>618</v>
      </c>
      <c r="R73" s="16"/>
      <c r="S73" s="16" t="str">
        <f>CONCATENATE(P73,IF(ISBLANK(P73),"",IF(AND(ISBLANK(Q73),ISBLANK(R73)),"",", ")),Q73,IF(ISBLANK(Q73),"",", "),R73)</f>
        <v xml:space="preserve">ГОСУДАРСТВЕННОЕ ПРОФЕССИОНАЛЬНОЕ ОБРАЗОВАТЕЛЬНОЕ АВТОНОМНОЕ УЧРЕЖДЕНИЕ АМУРСКОЙ ОБЛАСТИ "БЛАГОВЕЩЕНСКИЙ ПОЛИТЕХНИЧЕСКИЙ КОЛЛЕДЖ", 117, </v>
      </c>
      <c r="T73" s="20" t="s">
        <v>340</v>
      </c>
      <c r="U73" s="54">
        <v>45912</v>
      </c>
      <c r="V73" s="54">
        <v>45913</v>
      </c>
      <c r="W73" s="20" t="s">
        <v>383</v>
      </c>
      <c r="X73" s="19">
        <v>45917</v>
      </c>
      <c r="Y73" s="19">
        <v>45917</v>
      </c>
      <c r="Z73" s="23" t="str">
        <f>IF(ISBLANK(AA73),CONCATENATE(AB73," ",AC73),AA73)</f>
        <v>ГАУЗ АО “Ивановская районная больница”</v>
      </c>
      <c r="AA73" s="16" t="s">
        <v>600</v>
      </c>
      <c r="AB73" s="16" t="s">
        <v>37</v>
      </c>
      <c r="AC73" s="16"/>
      <c r="AD73" s="19">
        <v>45915</v>
      </c>
      <c r="AE73" s="16"/>
      <c r="AF73" s="19"/>
      <c r="AG73" s="23"/>
      <c r="AH73" s="19"/>
      <c r="AI73" s="16"/>
      <c r="AJ73" s="20"/>
      <c r="AK73" s="16" t="s">
        <v>619</v>
      </c>
      <c r="AL73" s="27"/>
      <c r="AM73" s="26"/>
    </row>
    <row r="74" spans="1:39" s="63" customFormat="1" ht="30" x14ac:dyDescent="0.25">
      <c r="A74" s="58" t="s">
        <v>620</v>
      </c>
      <c r="B74" s="60">
        <v>45918.3348700231</v>
      </c>
      <c r="C74" s="16" t="s">
        <v>187</v>
      </c>
      <c r="D74" s="16" t="s">
        <v>60</v>
      </c>
      <c r="E74" s="58" t="s">
        <v>188</v>
      </c>
      <c r="F74" s="61" t="s">
        <v>621</v>
      </c>
      <c r="G74" s="19">
        <v>45322</v>
      </c>
      <c r="H74" s="57" t="s">
        <v>622</v>
      </c>
      <c r="I74" s="16" t="s">
        <v>27</v>
      </c>
      <c r="J74" s="58" t="s">
        <v>43</v>
      </c>
      <c r="K74" s="16" t="s">
        <v>43</v>
      </c>
      <c r="L74" s="16" t="s">
        <v>123</v>
      </c>
      <c r="M74" s="16" t="s">
        <v>318</v>
      </c>
      <c r="N74" s="16" t="s">
        <v>623</v>
      </c>
      <c r="O74" s="16" t="str">
        <f>CONCATENATE(K74,", ",L74,","," д. ",M74,IF(ISBLANK(N74),"",CONCATENATE(", кв. ",N74)))</f>
        <v>Благовещенск, Ленина, д. 40, кв. 91</v>
      </c>
      <c r="P74" s="16"/>
      <c r="Q74" s="16"/>
      <c r="R74" s="16" t="s">
        <v>624</v>
      </c>
      <c r="S74" s="58" t="str">
        <f>CONCATENATE(P74,IF(ISBLANK(P74),"",IF(AND(ISBLANK(Q74),ISBLANK(R74)),"",", ")),Q74,IF(ISBLANK(Q74),"",", "),R74)</f>
        <v>Неорганизованный ребенок</v>
      </c>
      <c r="T74" s="57" t="s">
        <v>573</v>
      </c>
      <c r="U74" s="54"/>
      <c r="V74" s="54">
        <v>45916</v>
      </c>
      <c r="W74" s="57" t="s">
        <v>35</v>
      </c>
      <c r="X74" s="19">
        <v>45918</v>
      </c>
      <c r="Y74" s="19"/>
      <c r="Z74" s="59" t="str">
        <f>IF(ISBLANK(AA74),CONCATENATE(AB74," ",AC74),AA74)</f>
        <v xml:space="preserve">На дому </v>
      </c>
      <c r="AA74" s="16"/>
      <c r="AB74" s="16" t="s">
        <v>48</v>
      </c>
      <c r="AC74" s="16"/>
      <c r="AD74" s="62">
        <v>45917</v>
      </c>
      <c r="AE74" s="16"/>
      <c r="AF74" s="19"/>
      <c r="AG74" s="23"/>
      <c r="AH74" s="19"/>
      <c r="AI74" s="16"/>
      <c r="AJ74" s="20"/>
      <c r="AK74" s="58" t="s">
        <v>625</v>
      </c>
      <c r="AL74" s="27"/>
      <c r="AM74" s="26"/>
    </row>
    <row r="75" spans="1:39" s="63" customFormat="1" ht="30" x14ac:dyDescent="0.25">
      <c r="A75" s="58" t="s">
        <v>626</v>
      </c>
      <c r="B75" s="60">
        <v>45918.323149768497</v>
      </c>
      <c r="C75" s="16" t="s">
        <v>627</v>
      </c>
      <c r="D75" s="16" t="s">
        <v>177</v>
      </c>
      <c r="E75" s="58" t="s">
        <v>178</v>
      </c>
      <c r="F75" s="61" t="s">
        <v>628</v>
      </c>
      <c r="G75" s="19">
        <v>24985</v>
      </c>
      <c r="H75" s="57" t="s">
        <v>388</v>
      </c>
      <c r="I75" s="16" t="s">
        <v>27</v>
      </c>
      <c r="J75" s="58" t="s">
        <v>181</v>
      </c>
      <c r="K75" s="16" t="s">
        <v>181</v>
      </c>
      <c r="L75" s="16" t="s">
        <v>629</v>
      </c>
      <c r="M75" s="16" t="s">
        <v>357</v>
      </c>
      <c r="N75" s="16" t="s">
        <v>171</v>
      </c>
      <c r="O75" s="16" t="str">
        <f>CONCATENATE(K75,", ",L75,","," д. ",M75,IF(ISBLANK(N75),"",CONCATENATE(", кв. ",N75)))</f>
        <v>Зея, мкр. Солнечный, д. 15, кв. 37</v>
      </c>
      <c r="P75" s="16"/>
      <c r="Q75" s="16"/>
      <c r="R75" s="16" t="s">
        <v>254</v>
      </c>
      <c r="S75" s="58" t="str">
        <f>CONCATENATE(P75,IF(ISBLANK(P75),"",IF(AND(ISBLANK(Q75),ISBLANK(R75)),"",", ")),Q75,IF(ISBLANK(Q75),"",", "),R75)</f>
        <v>- пенсионер, не работает</v>
      </c>
      <c r="T75" s="57" t="s">
        <v>63</v>
      </c>
      <c r="U75" s="54"/>
      <c r="V75" s="54">
        <v>45915</v>
      </c>
      <c r="W75" s="57" t="s">
        <v>35</v>
      </c>
      <c r="X75" s="19">
        <v>45918</v>
      </c>
      <c r="Y75" s="19">
        <v>45918</v>
      </c>
      <c r="Z75" s="59" t="str">
        <f>IF(ISBLANK(AA75),CONCATENATE(AB75," ",AC75),AA75)</f>
        <v>ГБУЗ АО “Зейская межрайонная больница им. Б.Е.Смирнова”</v>
      </c>
      <c r="AA75" s="16" t="s">
        <v>178</v>
      </c>
      <c r="AB75" s="16" t="s">
        <v>37</v>
      </c>
      <c r="AC75" s="16"/>
      <c r="AD75" s="62">
        <v>45918</v>
      </c>
      <c r="AE75" s="16"/>
      <c r="AF75" s="19"/>
      <c r="AG75" s="23"/>
      <c r="AH75" s="19"/>
      <c r="AI75" s="16"/>
      <c r="AJ75" s="20"/>
      <c r="AK75" s="58" t="s">
        <v>630</v>
      </c>
      <c r="AL75" s="27"/>
      <c r="AM75" s="26"/>
    </row>
    <row r="76" spans="1:39" s="63" customFormat="1" ht="30" x14ac:dyDescent="0.25">
      <c r="A76" s="58" t="s">
        <v>631</v>
      </c>
      <c r="B76" s="60">
        <v>45917.944641435199</v>
      </c>
      <c r="C76" s="16" t="s">
        <v>632</v>
      </c>
      <c r="D76" s="16" t="s">
        <v>177</v>
      </c>
      <c r="E76" s="58" t="s">
        <v>178</v>
      </c>
      <c r="F76" s="61" t="s">
        <v>633</v>
      </c>
      <c r="G76" s="19">
        <v>17413</v>
      </c>
      <c r="H76" s="57" t="s">
        <v>115</v>
      </c>
      <c r="I76" s="16" t="s">
        <v>27</v>
      </c>
      <c r="J76" s="58" t="s">
        <v>181</v>
      </c>
      <c r="K76" s="16" t="s">
        <v>181</v>
      </c>
      <c r="L76" s="16" t="s">
        <v>123</v>
      </c>
      <c r="M76" s="16" t="s">
        <v>634</v>
      </c>
      <c r="N76" s="16" t="s">
        <v>117</v>
      </c>
      <c r="O76" s="16" t="str">
        <f>CONCATENATE(K76,", ",L76,","," д. ",M76,IF(ISBLANK(N76),"",CONCATENATE(", кв. ",N76)))</f>
        <v>Зея, Ленина, д. 3д, кв. 2</v>
      </c>
      <c r="P76" s="16"/>
      <c r="Q76" s="16"/>
      <c r="R76" s="16" t="s">
        <v>62</v>
      </c>
      <c r="S76" s="58" t="str">
        <f>CONCATENATE(P76,IF(ISBLANK(P76),"",IF(AND(ISBLANK(Q76),ISBLANK(R76)),"",", ")),Q76,IF(ISBLANK(Q76),"",", "),R76)</f>
        <v>-     не  работает, пенсионер</v>
      </c>
      <c r="T76" s="57" t="s">
        <v>63</v>
      </c>
      <c r="U76" s="54"/>
      <c r="V76" s="54">
        <v>45910</v>
      </c>
      <c r="W76" s="57" t="s">
        <v>35</v>
      </c>
      <c r="X76" s="19">
        <v>45917</v>
      </c>
      <c r="Y76" s="19">
        <v>45917</v>
      </c>
      <c r="Z76" s="59" t="str">
        <f>IF(ISBLANK(AA76),CONCATENATE(AB76," ",AC76),AA76)</f>
        <v>ГБУЗ АО “Зейская межрайонная больница им. Б.Е.Смирнова”</v>
      </c>
      <c r="AA76" s="16" t="s">
        <v>178</v>
      </c>
      <c r="AB76" s="16" t="s">
        <v>37</v>
      </c>
      <c r="AC76" s="16"/>
      <c r="AD76" s="62">
        <v>45917</v>
      </c>
      <c r="AE76" s="16"/>
      <c r="AF76" s="19"/>
      <c r="AG76" s="23"/>
      <c r="AH76" s="19">
        <v>45917.979166666701</v>
      </c>
      <c r="AI76" s="16"/>
      <c r="AJ76" s="20"/>
      <c r="AK76" s="58" t="s">
        <v>635</v>
      </c>
      <c r="AL76" s="27"/>
      <c r="AM76" s="26"/>
    </row>
    <row r="77" spans="1:39" s="63" customFormat="1" ht="45" x14ac:dyDescent="0.25">
      <c r="A77" s="58" t="s">
        <v>426</v>
      </c>
      <c r="B77" s="60">
        <v>45919.021934375</v>
      </c>
      <c r="C77" s="16" t="s">
        <v>50</v>
      </c>
      <c r="D77" s="16" t="s">
        <v>60</v>
      </c>
      <c r="E77" s="58" t="s">
        <v>51</v>
      </c>
      <c r="F77" s="61" t="s">
        <v>427</v>
      </c>
      <c r="G77" s="19">
        <v>31427</v>
      </c>
      <c r="H77" s="57" t="s">
        <v>88</v>
      </c>
      <c r="I77" s="16" t="s">
        <v>27</v>
      </c>
      <c r="J77" s="58" t="s">
        <v>43</v>
      </c>
      <c r="K77" s="16" t="s">
        <v>43</v>
      </c>
      <c r="L77" s="16" t="s">
        <v>428</v>
      </c>
      <c r="M77" s="16" t="s">
        <v>172</v>
      </c>
      <c r="N77" s="16" t="s">
        <v>429</v>
      </c>
      <c r="O77" s="16" t="str">
        <f>CONCATENATE(K77,", ",L77,","," д. ",M77,IF(ISBLANK(N77),"",CONCATENATE(", кв. ",N77)))</f>
        <v>Благовещенск, пер. Южный, д. 1, кв. 28</v>
      </c>
      <c r="P77" s="16"/>
      <c r="Q77" s="16"/>
      <c r="R77" s="16" t="s">
        <v>46</v>
      </c>
      <c r="S77" s="58" t="str">
        <f>CONCATENATE(P77,IF(ISBLANK(P77),"",IF(AND(ISBLANK(Q77),ISBLANK(R77)),"",", ")),Q77,IF(ISBLANK(Q77),"",", "),R77)</f>
        <v>-      не работает</v>
      </c>
      <c r="T77" s="57" t="s">
        <v>151</v>
      </c>
      <c r="U77" s="54"/>
      <c r="V77" s="54">
        <v>45911</v>
      </c>
      <c r="W77" s="57" t="s">
        <v>58</v>
      </c>
      <c r="X77" s="19">
        <v>45918</v>
      </c>
      <c r="Y77" s="19">
        <v>45918</v>
      </c>
      <c r="Z77" s="59" t="str">
        <f>IF(ISBLANK(AA77),CONCATENATE(AB77," ",AC77),AA77)</f>
        <v>ГАУЗ АО БГКБ</v>
      </c>
      <c r="AA77" s="16" t="s">
        <v>51</v>
      </c>
      <c r="AB77" s="16" t="s">
        <v>37</v>
      </c>
      <c r="AC77" s="16"/>
      <c r="AD77" s="62">
        <v>45918</v>
      </c>
      <c r="AE77" s="16"/>
      <c r="AF77" s="19"/>
      <c r="AG77" s="23"/>
      <c r="AH77" s="19"/>
      <c r="AI77" s="16"/>
      <c r="AJ77" s="20"/>
      <c r="AK77" s="58" t="s">
        <v>430</v>
      </c>
      <c r="AL77" s="27"/>
      <c r="AM77" s="26"/>
    </row>
    <row r="78" spans="1:39" s="63" customFormat="1" ht="30" x14ac:dyDescent="0.25">
      <c r="A78" s="58" t="s">
        <v>411</v>
      </c>
      <c r="B78" s="60">
        <v>45919.242731365703</v>
      </c>
      <c r="C78" s="16" t="s">
        <v>39</v>
      </c>
      <c r="D78" s="16" t="s">
        <v>412</v>
      </c>
      <c r="E78" s="58" t="s">
        <v>40</v>
      </c>
      <c r="F78" s="61" t="s">
        <v>413</v>
      </c>
      <c r="G78" s="19">
        <v>15468</v>
      </c>
      <c r="H78" s="57" t="s">
        <v>414</v>
      </c>
      <c r="I78" s="16" t="s">
        <v>27</v>
      </c>
      <c r="J78" s="58" t="s">
        <v>43</v>
      </c>
      <c r="K78" s="16" t="s">
        <v>43</v>
      </c>
      <c r="L78" s="16" t="s">
        <v>140</v>
      </c>
      <c r="M78" s="16" t="s">
        <v>415</v>
      </c>
      <c r="N78" s="16" t="s">
        <v>364</v>
      </c>
      <c r="O78" s="16" t="str">
        <f>CONCATENATE(K78,", ",L78,","," д. ",M78,IF(ISBLANK(N78),"",CONCATENATE(", кв. ",N78)))</f>
        <v>Благовещенск, Красноармейская, д. 198, кв. 13</v>
      </c>
      <c r="P78" s="16"/>
      <c r="Q78" s="16"/>
      <c r="R78" s="16" t="s">
        <v>62</v>
      </c>
      <c r="S78" s="58" t="str">
        <f>CONCATENATE(P78,IF(ISBLANK(P78),"",IF(AND(ISBLANK(Q78),ISBLANK(R78)),"",", ")),Q78,IF(ISBLANK(Q78),"",", "),R78)</f>
        <v>-     не  работает, пенсионер</v>
      </c>
      <c r="T78" s="57" t="s">
        <v>63</v>
      </c>
      <c r="U78" s="54"/>
      <c r="V78" s="54">
        <v>45918</v>
      </c>
      <c r="W78" s="57" t="s">
        <v>35</v>
      </c>
      <c r="X78" s="19">
        <v>45919</v>
      </c>
      <c r="Y78" s="19"/>
      <c r="Z78" s="59" t="str">
        <f>IF(ISBLANK(AA78),CONCATENATE(AB78," ",AC78),AA78)</f>
        <v xml:space="preserve">На дому </v>
      </c>
      <c r="AA78" s="16"/>
      <c r="AB78" s="16" t="s">
        <v>48</v>
      </c>
      <c r="AC78" s="16"/>
      <c r="AD78" s="62">
        <v>45919</v>
      </c>
      <c r="AE78" s="16"/>
      <c r="AF78" s="19"/>
      <c r="AG78" s="23"/>
      <c r="AH78" s="19"/>
      <c r="AI78" s="16"/>
      <c r="AJ78" s="20"/>
      <c r="AK78" s="58"/>
      <c r="AL78" s="27"/>
      <c r="AM78" s="26"/>
    </row>
    <row r="79" spans="1:39" s="63" customFormat="1" ht="45" x14ac:dyDescent="0.25">
      <c r="A79" s="58" t="s">
        <v>947</v>
      </c>
      <c r="B79" s="60">
        <v>45915.750377696801</v>
      </c>
      <c r="C79" s="16" t="s">
        <v>50</v>
      </c>
      <c r="D79" s="16" t="s">
        <v>909</v>
      </c>
      <c r="E79" s="58" t="s">
        <v>51</v>
      </c>
      <c r="F79" s="61" t="s">
        <v>948</v>
      </c>
      <c r="G79" s="19">
        <v>31546</v>
      </c>
      <c r="H79" s="57" t="s">
        <v>88</v>
      </c>
      <c r="I79" s="16" t="s">
        <v>27</v>
      </c>
      <c r="J79" s="58" t="s">
        <v>43</v>
      </c>
      <c r="K79" s="16" t="s">
        <v>43</v>
      </c>
      <c r="L79" s="16" t="s">
        <v>949</v>
      </c>
      <c r="M79" s="16" t="s">
        <v>308</v>
      </c>
      <c r="N79" s="16" t="s">
        <v>70</v>
      </c>
      <c r="O79" s="16" t="str">
        <f>CONCATENATE(K79,", ",L79,","," д. ",M79,IF(ISBLANK(N79),"",CONCATENATE(", кв. ",N79)))</f>
        <v>Благовещенск, Магистральная, д. 3, кв. 4</v>
      </c>
      <c r="P79" s="16"/>
      <c r="Q79" s="16"/>
      <c r="R79" s="16" t="s">
        <v>514</v>
      </c>
      <c r="S79" s="58" t="str">
        <f>CONCATENATE(P79,IF(ISBLANK(P79),"",IF(AND(ISBLANK(Q79),ISBLANK(R79)),"",", ")),Q79,IF(ISBLANK(Q79),"",", "),R79)</f>
        <v>-     не работает</v>
      </c>
      <c r="T79" s="57" t="s">
        <v>151</v>
      </c>
      <c r="U79" s="54"/>
      <c r="V79" s="54">
        <v>45902</v>
      </c>
      <c r="W79" s="57" t="s">
        <v>58</v>
      </c>
      <c r="X79" s="19">
        <v>45908</v>
      </c>
      <c r="Y79" s="19">
        <v>45908</v>
      </c>
      <c r="Z79" s="59" t="str">
        <f>IF(ISBLANK(AA79),CONCATENATE(AB79," ",AC79),AA79)</f>
        <v>ГАУЗ АО БГКБ</v>
      </c>
      <c r="AA79" s="16" t="s">
        <v>51</v>
      </c>
      <c r="AB79" s="16" t="s">
        <v>37</v>
      </c>
      <c r="AC79" s="16"/>
      <c r="AD79" s="62">
        <v>45908</v>
      </c>
      <c r="AE79" s="16" t="s">
        <v>790</v>
      </c>
      <c r="AF79" s="19">
        <v>45915</v>
      </c>
      <c r="AG79" s="23"/>
      <c r="AH79" s="19"/>
      <c r="AI79" s="16"/>
      <c r="AJ79" s="20"/>
      <c r="AK79" s="58" t="s">
        <v>950</v>
      </c>
      <c r="AL79" s="27"/>
      <c r="AM79" s="26"/>
    </row>
    <row r="80" spans="1:39" s="63" customFormat="1" ht="30" x14ac:dyDescent="0.25">
      <c r="A80" s="58" t="s">
        <v>920</v>
      </c>
      <c r="B80" s="60">
        <v>45916.018556215298</v>
      </c>
      <c r="C80" s="16" t="s">
        <v>637</v>
      </c>
      <c r="D80" s="16" t="s">
        <v>909</v>
      </c>
      <c r="E80" s="58" t="s">
        <v>51</v>
      </c>
      <c r="F80" s="61" t="s">
        <v>921</v>
      </c>
      <c r="G80" s="19">
        <v>30710</v>
      </c>
      <c r="H80" s="57" t="s">
        <v>558</v>
      </c>
      <c r="I80" s="16" t="s">
        <v>27</v>
      </c>
      <c r="J80" s="58" t="s">
        <v>43</v>
      </c>
      <c r="K80" s="16" t="s">
        <v>43</v>
      </c>
      <c r="L80" s="16" t="s">
        <v>753</v>
      </c>
      <c r="M80" s="16" t="s">
        <v>508</v>
      </c>
      <c r="N80" s="16" t="s">
        <v>419</v>
      </c>
      <c r="O80" s="16" t="str">
        <f>CONCATENATE(K80,", ",L80,","," д. ",M80,IF(ISBLANK(N80),"",CONCATENATE(", кв. ",N80)))</f>
        <v>Благовещенск, Кузнечная, д. 19, кв. 35</v>
      </c>
      <c r="P80" s="16"/>
      <c r="Q80" s="16"/>
      <c r="R80" s="16" t="s">
        <v>922</v>
      </c>
      <c r="S80" s="58" t="str">
        <f>CONCATENATE(P80,IF(ISBLANK(P80),"",IF(AND(ISBLANK(Q80),ISBLANK(R80)),"",", ")),Q80,IF(ISBLANK(Q80),"",", "),R80)</f>
        <v>ГК Мегаполис, региональный представитель</v>
      </c>
      <c r="T80" s="57" t="s">
        <v>34</v>
      </c>
      <c r="U80" s="54">
        <v>45915</v>
      </c>
      <c r="V80" s="54">
        <v>45904</v>
      </c>
      <c r="W80" s="57" t="s">
        <v>58</v>
      </c>
      <c r="X80" s="19">
        <v>45916</v>
      </c>
      <c r="Y80" s="19">
        <v>45915</v>
      </c>
      <c r="Z80" s="59" t="str">
        <f>IF(ISBLANK(AA80),CONCATENATE(AB80," ",AC80),AA80)</f>
        <v>ГАУЗ АО БГКБ</v>
      </c>
      <c r="AA80" s="16" t="s">
        <v>51</v>
      </c>
      <c r="AB80" s="16" t="s">
        <v>37</v>
      </c>
      <c r="AC80" s="16"/>
      <c r="AD80" s="62">
        <v>45911</v>
      </c>
      <c r="AE80" s="16"/>
      <c r="AF80" s="19"/>
      <c r="AG80" s="23"/>
      <c r="AH80" s="19"/>
      <c r="AI80" s="16"/>
      <c r="AJ80" s="20"/>
      <c r="AK80" s="58" t="s">
        <v>923</v>
      </c>
      <c r="AL80" s="27"/>
      <c r="AM80" s="26"/>
    </row>
    <row r="81" spans="1:39" s="63" customFormat="1" ht="30" x14ac:dyDescent="0.25">
      <c r="A81" s="58" t="s">
        <v>103</v>
      </c>
      <c r="B81" s="60">
        <v>45921.288601273103</v>
      </c>
      <c r="C81" s="16" t="s">
        <v>104</v>
      </c>
      <c r="D81" s="16" t="s">
        <v>60</v>
      </c>
      <c r="E81" s="58" t="s">
        <v>40</v>
      </c>
      <c r="F81" s="61" t="s">
        <v>105</v>
      </c>
      <c r="G81" s="19">
        <v>14992</v>
      </c>
      <c r="H81" s="57" t="s">
        <v>106</v>
      </c>
      <c r="I81" s="16" t="s">
        <v>27</v>
      </c>
      <c r="J81" s="58" t="s">
        <v>43</v>
      </c>
      <c r="K81" s="16" t="s">
        <v>43</v>
      </c>
      <c r="L81" s="16" t="s">
        <v>107</v>
      </c>
      <c r="M81" s="16" t="s">
        <v>108</v>
      </c>
      <c r="N81" s="16" t="s">
        <v>109</v>
      </c>
      <c r="O81" s="16" t="str">
        <f>CONCATENATE(K81,", ",L81,","," д. ",M81,IF(ISBLANK(N81),"",CONCATENATE(", кв. ",N81)))</f>
        <v>Благовещенск, Зейская, д. 209, кв. 103</v>
      </c>
      <c r="P81" s="16"/>
      <c r="Q81" s="16"/>
      <c r="R81" s="16" t="s">
        <v>110</v>
      </c>
      <c r="S81" s="58" t="str">
        <f>CONCATENATE(P81,IF(ISBLANK(P81),"",IF(AND(ISBLANK(Q81),ISBLANK(R81)),"",", ")),Q81,IF(ISBLANK(Q81),"",", "),R81)</f>
        <v>-     пенсионер</v>
      </c>
      <c r="T81" s="57" t="s">
        <v>63</v>
      </c>
      <c r="U81" s="54"/>
      <c r="V81" s="54">
        <v>45921</v>
      </c>
      <c r="W81" s="57" t="s">
        <v>35</v>
      </c>
      <c r="X81" s="19">
        <v>45921</v>
      </c>
      <c r="Y81" s="19"/>
      <c r="Z81" s="59" t="str">
        <f>IF(ISBLANK(AA81),CONCATENATE(AB81," ",AC81),AA81)</f>
        <v xml:space="preserve">Другое </v>
      </c>
      <c r="AA81" s="16"/>
      <c r="AB81" s="16" t="s">
        <v>112</v>
      </c>
      <c r="AC81" s="16"/>
      <c r="AD81" s="62">
        <v>45921</v>
      </c>
      <c r="AE81" s="16"/>
      <c r="AF81" s="19"/>
      <c r="AG81" s="23"/>
      <c r="AH81" s="19"/>
      <c r="AI81" s="16"/>
      <c r="AJ81" s="20"/>
      <c r="AK81" s="58" t="s">
        <v>111</v>
      </c>
      <c r="AL81" s="27"/>
      <c r="AM81" s="26"/>
    </row>
    <row r="82" spans="1:39" s="63" customFormat="1" ht="30" x14ac:dyDescent="0.25">
      <c r="A82" s="58" t="s">
        <v>664</v>
      </c>
      <c r="B82" s="60">
        <v>45917.7357689005</v>
      </c>
      <c r="C82" s="16" t="s">
        <v>22</v>
      </c>
      <c r="D82" s="16" t="s">
        <v>23</v>
      </c>
      <c r="E82" s="58" t="s">
        <v>24</v>
      </c>
      <c r="F82" s="61" t="s">
        <v>665</v>
      </c>
      <c r="G82" s="19">
        <v>27726</v>
      </c>
      <c r="H82" s="57" t="s">
        <v>666</v>
      </c>
      <c r="I82" s="16" t="s">
        <v>27</v>
      </c>
      <c r="J82" s="58" t="s">
        <v>28</v>
      </c>
      <c r="K82" s="16" t="s">
        <v>29</v>
      </c>
      <c r="L82" s="16" t="s">
        <v>30</v>
      </c>
      <c r="M82" s="16" t="s">
        <v>117</v>
      </c>
      <c r="N82" s="16" t="s">
        <v>667</v>
      </c>
      <c r="O82" s="16" t="str">
        <f>CONCATENATE(K82,", ",L82,","," д. ",M82,IF(ISBLANK(N82),"",CONCATENATE(", кв. ",N82)))</f>
        <v>Юхта-3, тер. ВВПС, д. 2, кв. 130</v>
      </c>
      <c r="P82" s="16"/>
      <c r="Q82" s="16"/>
      <c r="R82" s="16" t="s">
        <v>668</v>
      </c>
      <c r="S82" s="58" t="str">
        <f>CONCATENATE(P82,IF(ISBLANK(P82),"",IF(AND(ISBLANK(Q82),ISBLANK(R82)),"",", ")),Q82,IF(ISBLANK(Q82),"",", "),R82)</f>
        <v>р-строй,инженер</v>
      </c>
      <c r="T82" s="57" t="s">
        <v>34</v>
      </c>
      <c r="U82" s="54">
        <v>45916</v>
      </c>
      <c r="V82" s="54">
        <v>45909</v>
      </c>
      <c r="W82" s="57" t="s">
        <v>35</v>
      </c>
      <c r="X82" s="19">
        <v>45917</v>
      </c>
      <c r="Y82" s="19">
        <v>45917</v>
      </c>
      <c r="Z82" s="59" t="str">
        <f>IF(ISBLANK(AA82),CONCATENATE(AB82," ",AC82),AA82)</f>
        <v>ГБУЗ АО “Свободненская межрайонная больница”</v>
      </c>
      <c r="AA82" s="16" t="s">
        <v>24</v>
      </c>
      <c r="AB82" s="16" t="s">
        <v>37</v>
      </c>
      <c r="AC82" s="16"/>
      <c r="AD82" s="62">
        <v>45917</v>
      </c>
      <c r="AE82" s="16"/>
      <c r="AF82" s="19"/>
      <c r="AG82" s="23"/>
      <c r="AH82" s="19"/>
      <c r="AI82" s="16"/>
      <c r="AJ82" s="20"/>
      <c r="AK82" s="58" t="s">
        <v>669</v>
      </c>
      <c r="AL82" s="27"/>
      <c r="AM82" s="26"/>
    </row>
    <row r="83" spans="1:39" s="63" customFormat="1" ht="30" x14ac:dyDescent="0.25">
      <c r="A83" s="58" t="s">
        <v>670</v>
      </c>
      <c r="B83" s="60">
        <v>45917.732293368099</v>
      </c>
      <c r="C83" s="16" t="s">
        <v>22</v>
      </c>
      <c r="D83" s="16" t="s">
        <v>23</v>
      </c>
      <c r="E83" s="58" t="s">
        <v>24</v>
      </c>
      <c r="F83" s="61" t="s">
        <v>671</v>
      </c>
      <c r="G83" s="19">
        <v>19372</v>
      </c>
      <c r="H83" s="57" t="s">
        <v>672</v>
      </c>
      <c r="I83" s="16" t="s">
        <v>27</v>
      </c>
      <c r="J83" s="58" t="s">
        <v>67</v>
      </c>
      <c r="K83" s="16" t="s">
        <v>67</v>
      </c>
      <c r="L83" s="16" t="s">
        <v>673</v>
      </c>
      <c r="M83" s="16" t="s">
        <v>674</v>
      </c>
      <c r="N83" s="16"/>
      <c r="O83" s="16" t="str">
        <f>CONCATENATE(K83,", ",L83,","," д. ",M83,IF(ISBLANK(N83),"",CONCATENATE(", кв. ",N83)))</f>
        <v>Свободный, Луговая, д. 72</v>
      </c>
      <c r="P83" s="16"/>
      <c r="Q83" s="16"/>
      <c r="R83" s="16" t="s">
        <v>675</v>
      </c>
      <c r="S83" s="58" t="str">
        <f>CONCATENATE(P83,IF(ISBLANK(P83),"",IF(AND(ISBLANK(Q83),ISBLANK(R83)),"",", ")),Q83,IF(ISBLANK(Q83),"",", "),R83)</f>
        <v>-      не работает, пенсионер</v>
      </c>
      <c r="T83" s="57" t="s">
        <v>63</v>
      </c>
      <c r="U83" s="54"/>
      <c r="V83" s="54">
        <v>45915</v>
      </c>
      <c r="W83" s="57" t="s">
        <v>35</v>
      </c>
      <c r="X83" s="19">
        <v>45917</v>
      </c>
      <c r="Y83" s="19">
        <v>45917</v>
      </c>
      <c r="Z83" s="59" t="str">
        <f>IF(ISBLANK(AA83),CONCATENATE(AB83," ",AC83),AA83)</f>
        <v>ГБУЗ АО “Свободненская межрайонная больница”</v>
      </c>
      <c r="AA83" s="16" t="s">
        <v>24</v>
      </c>
      <c r="AB83" s="16" t="s">
        <v>37</v>
      </c>
      <c r="AC83" s="16"/>
      <c r="AD83" s="62">
        <v>45917</v>
      </c>
      <c r="AE83" s="16"/>
      <c r="AF83" s="19"/>
      <c r="AG83" s="23"/>
      <c r="AH83" s="19"/>
      <c r="AI83" s="16"/>
      <c r="AJ83" s="20"/>
      <c r="AK83" s="58" t="s">
        <v>676</v>
      </c>
      <c r="AL83" s="27"/>
      <c r="AM83" s="26"/>
    </row>
    <row r="84" spans="1:39" s="63" customFormat="1" x14ac:dyDescent="0.25">
      <c r="A84" s="58" t="s">
        <v>762</v>
      </c>
      <c r="B84" s="60">
        <v>45916.707504166698</v>
      </c>
      <c r="C84" s="16" t="s">
        <v>763</v>
      </c>
      <c r="D84" s="16" t="s">
        <v>60</v>
      </c>
      <c r="E84" s="58" t="s">
        <v>224</v>
      </c>
      <c r="F84" s="61" t="s">
        <v>764</v>
      </c>
      <c r="G84" s="19">
        <v>39401</v>
      </c>
      <c r="H84" s="57" t="s">
        <v>765</v>
      </c>
      <c r="I84" s="16" t="s">
        <v>27</v>
      </c>
      <c r="J84" s="58" t="s">
        <v>43</v>
      </c>
      <c r="K84" s="16" t="s">
        <v>43</v>
      </c>
      <c r="L84" s="16" t="s">
        <v>123</v>
      </c>
      <c r="M84" s="16" t="s">
        <v>766</v>
      </c>
      <c r="N84" s="16"/>
      <c r="O84" s="16" t="str">
        <f>CONCATENATE(K84,", ",L84,","," д. ",M84,IF(ISBLANK(N84),"",CONCATENATE(", кв. ",N84)))</f>
        <v>Благовещенск, Ленина, д. 158</v>
      </c>
      <c r="P84" s="16"/>
      <c r="Q84" s="16"/>
      <c r="R84" s="16" t="s">
        <v>767</v>
      </c>
      <c r="S84" s="58" t="str">
        <f>CONCATENATE(P84,IF(ISBLANK(P84),"",IF(AND(ISBLANK(Q84),ISBLANK(R84)),"",", ")),Q84,IF(ISBLANK(Q84),"",", "),R84)</f>
        <v>- ДВОКУ 10 рота 2 взвод 1 отд п п 08.09 2025 г</v>
      </c>
      <c r="T84" s="57" t="s">
        <v>292</v>
      </c>
      <c r="U84" s="54">
        <v>45908</v>
      </c>
      <c r="V84" s="54">
        <v>45912</v>
      </c>
      <c r="W84" s="57" t="s">
        <v>35</v>
      </c>
      <c r="X84" s="19">
        <v>45916</v>
      </c>
      <c r="Y84" s="19">
        <v>45916</v>
      </c>
      <c r="Z84" s="59" t="str">
        <f>IF(ISBLANK(AA84),CONCATENATE(AB84," ",AC84),AA84)</f>
        <v>ГАУЗ АО АОИБ, 3 отделение</v>
      </c>
      <c r="AA84" s="16" t="s">
        <v>232</v>
      </c>
      <c r="AB84" s="16" t="s">
        <v>37</v>
      </c>
      <c r="AC84" s="16"/>
      <c r="AD84" s="62">
        <v>45916</v>
      </c>
      <c r="AE84" s="16"/>
      <c r="AF84" s="19"/>
      <c r="AG84" s="23"/>
      <c r="AH84" s="19"/>
      <c r="AI84" s="16"/>
      <c r="AJ84" s="20"/>
      <c r="AK84" s="58" t="s">
        <v>768</v>
      </c>
      <c r="AL84" s="27"/>
      <c r="AM84" s="26"/>
    </row>
    <row r="85" spans="1:39" s="63" customFormat="1" ht="45" x14ac:dyDescent="0.25">
      <c r="A85" s="58" t="s">
        <v>682</v>
      </c>
      <c r="B85" s="60">
        <v>45917.676662615697</v>
      </c>
      <c r="C85" s="16" t="s">
        <v>22</v>
      </c>
      <c r="D85" s="16" t="s">
        <v>23</v>
      </c>
      <c r="E85" s="58" t="s">
        <v>24</v>
      </c>
      <c r="F85" s="61" t="s">
        <v>683</v>
      </c>
      <c r="G85" s="19">
        <v>45355</v>
      </c>
      <c r="H85" s="57" t="s">
        <v>684</v>
      </c>
      <c r="I85" s="16" t="s">
        <v>27</v>
      </c>
      <c r="J85" s="58" t="s">
        <v>67</v>
      </c>
      <c r="K85" s="16" t="s">
        <v>67</v>
      </c>
      <c r="L85" s="16" t="s">
        <v>685</v>
      </c>
      <c r="M85" s="16" t="s">
        <v>338</v>
      </c>
      <c r="N85" s="16" t="s">
        <v>686</v>
      </c>
      <c r="O85" s="16" t="str">
        <f>CONCATENATE(K85,", ",L85,","," д. ",M85,IF(ISBLANK(N85),"",CONCATENATE(", кв. ",N85)))</f>
        <v>Свободный, Народная, д. 24, кв. 79</v>
      </c>
      <c r="P85" s="16"/>
      <c r="Q85" s="16"/>
      <c r="R85" s="16" t="s">
        <v>126</v>
      </c>
      <c r="S85" s="58" t="str">
        <f>CONCATENATE(P85,IF(ISBLANK(P85),"",IF(AND(ISBLANK(Q85),ISBLANK(R85)),"",", ")),Q85,IF(ISBLANK(Q85),"",", "),R85)</f>
        <v>- Неорганизованный ребенок</v>
      </c>
      <c r="T85" s="57" t="s">
        <v>573</v>
      </c>
      <c r="U85" s="54"/>
      <c r="V85" s="54">
        <v>45908</v>
      </c>
      <c r="W85" s="57" t="s">
        <v>687</v>
      </c>
      <c r="X85" s="19">
        <v>45917</v>
      </c>
      <c r="Y85" s="19">
        <v>45911</v>
      </c>
      <c r="Z85" s="59" t="str">
        <f>IF(ISBLANK(AA85),CONCATENATE(AB85," ",AC85),AA85)</f>
        <v>ГБУЗ АО “Свободненская межрайонная больница”</v>
      </c>
      <c r="AA85" s="16" t="s">
        <v>24</v>
      </c>
      <c r="AB85" s="16" t="s">
        <v>37</v>
      </c>
      <c r="AC85" s="16"/>
      <c r="AD85" s="62">
        <v>45911</v>
      </c>
      <c r="AE85" s="16" t="s">
        <v>688</v>
      </c>
      <c r="AF85" s="19">
        <v>45917</v>
      </c>
      <c r="AG85" s="23"/>
      <c r="AH85" s="19"/>
      <c r="AI85" s="16"/>
      <c r="AJ85" s="20"/>
      <c r="AK85" s="58" t="s">
        <v>689</v>
      </c>
      <c r="AL85" s="27"/>
      <c r="AM85" s="26"/>
    </row>
    <row r="86" spans="1:39" s="63" customFormat="1" ht="30" x14ac:dyDescent="0.25">
      <c r="A86" s="58" t="s">
        <v>690</v>
      </c>
      <c r="B86" s="60">
        <v>45917.670472453698</v>
      </c>
      <c r="C86" s="16" t="s">
        <v>385</v>
      </c>
      <c r="D86" s="16" t="s">
        <v>23</v>
      </c>
      <c r="E86" s="58" t="s">
        <v>386</v>
      </c>
      <c r="F86" s="61" t="s">
        <v>691</v>
      </c>
      <c r="G86" s="19">
        <v>40787</v>
      </c>
      <c r="H86" s="57" t="s">
        <v>475</v>
      </c>
      <c r="I86" s="16" t="s">
        <v>27</v>
      </c>
      <c r="J86" s="58" t="s">
        <v>67</v>
      </c>
      <c r="K86" s="16" t="s">
        <v>67</v>
      </c>
      <c r="L86" s="16" t="s">
        <v>132</v>
      </c>
      <c r="M86" s="16" t="s">
        <v>692</v>
      </c>
      <c r="N86" s="16" t="s">
        <v>318</v>
      </c>
      <c r="O86" s="16" t="str">
        <f>CONCATENATE(K86,", ",L86,","," д. ",M86,IF(ISBLANK(N86),"",CONCATENATE(", кв. ",N86)))</f>
        <v>Свободный, 50 лет Октября, д. 11, кв. 40</v>
      </c>
      <c r="P86" s="16" t="s">
        <v>693</v>
      </c>
      <c r="Q86" s="16" t="s">
        <v>694</v>
      </c>
      <c r="R86" s="16"/>
      <c r="S86" s="58" t="str">
        <f>CONCATENATE(P86,IF(ISBLANK(P86),"",IF(AND(ISBLANK(Q86),ISBLANK(R86)),"",", ")),Q86,IF(ISBLANK(Q86),"",", "),R86)</f>
        <v xml:space="preserve">МУНИЦИПАЛЬНОЕ ОБЩЕОБРАЗОВАТЕЛЬНОЕ АВТОНОМНОЕ УЧРЕЖДЕНИЕ СРЕДНЯЯ ОБЩЕОБРАЗОВАТЕЛЬНАЯ ШКОЛА № 1 ГОРОДА СВОБОДНОГО, 8В, </v>
      </c>
      <c r="T86" s="57" t="s">
        <v>282</v>
      </c>
      <c r="U86" s="54"/>
      <c r="V86" s="54">
        <v>45911</v>
      </c>
      <c r="W86" s="57" t="s">
        <v>35</v>
      </c>
      <c r="X86" s="19">
        <v>45917</v>
      </c>
      <c r="Y86" s="19"/>
      <c r="Z86" s="59" t="str">
        <f>IF(ISBLANK(AA86),CONCATENATE(AB86," ",AC86),AA86)</f>
        <v xml:space="preserve">На дому </v>
      </c>
      <c r="AA86" s="16"/>
      <c r="AB86" s="16" t="s">
        <v>48</v>
      </c>
      <c r="AC86" s="16"/>
      <c r="AD86" s="62">
        <v>45911</v>
      </c>
      <c r="AE86" s="16"/>
      <c r="AF86" s="19"/>
      <c r="AG86" s="23"/>
      <c r="AH86" s="19"/>
      <c r="AI86" s="16"/>
      <c r="AJ86" s="20"/>
      <c r="AK86" s="58" t="s">
        <v>695</v>
      </c>
      <c r="AL86" s="27"/>
      <c r="AM86" s="26"/>
    </row>
    <row r="87" spans="1:39" s="21" customFormat="1" ht="30" x14ac:dyDescent="0.25">
      <c r="A87" s="16" t="s">
        <v>696</v>
      </c>
      <c r="B87" s="17">
        <v>45917.655129861101</v>
      </c>
      <c r="C87" s="16" t="s">
        <v>697</v>
      </c>
      <c r="D87" s="16" t="s">
        <v>393</v>
      </c>
      <c r="E87" s="16" t="s">
        <v>698</v>
      </c>
      <c r="F87" s="18" t="s">
        <v>699</v>
      </c>
      <c r="G87" s="19">
        <v>21789</v>
      </c>
      <c r="H87" s="57" t="s">
        <v>520</v>
      </c>
      <c r="I87" s="16" t="s">
        <v>27</v>
      </c>
      <c r="J87" s="58" t="s">
        <v>158</v>
      </c>
      <c r="K87" s="16" t="s">
        <v>158</v>
      </c>
      <c r="L87" s="16" t="s">
        <v>700</v>
      </c>
      <c r="M87" s="16" t="s">
        <v>701</v>
      </c>
      <c r="N87" s="16"/>
      <c r="O87" s="16" t="str">
        <f>CONCATENATE(K87,", ",L87,","," д. ",M87,IF(ISBLANK(N87),"",CONCATENATE(", кв. ",N87)))</f>
        <v>Белогорск, Титова, д. 89</v>
      </c>
      <c r="P87" s="16"/>
      <c r="Q87" s="16"/>
      <c r="R87" s="16" t="s">
        <v>110</v>
      </c>
      <c r="S87" s="16" t="str">
        <f>CONCATENATE(P87,IF(ISBLANK(P87),"",IF(AND(ISBLANK(Q87),ISBLANK(R87)),"",", ")),Q87,IF(ISBLANK(Q87),"",", "),R87)</f>
        <v>-     пенсионер</v>
      </c>
      <c r="T87" s="20" t="s">
        <v>63</v>
      </c>
      <c r="U87" s="54"/>
      <c r="V87" s="54">
        <v>45913</v>
      </c>
      <c r="W87" s="20" t="s">
        <v>35</v>
      </c>
      <c r="X87" s="19">
        <v>45917</v>
      </c>
      <c r="Y87" s="19"/>
      <c r="Z87" s="59" t="str">
        <f>IF(ISBLANK(AA87),CONCATENATE(AB87," ",AC87),AA87)</f>
        <v xml:space="preserve">На дому </v>
      </c>
      <c r="AA87" s="16"/>
      <c r="AB87" s="16" t="s">
        <v>48</v>
      </c>
      <c r="AC87" s="16"/>
      <c r="AD87" s="19">
        <v>45916</v>
      </c>
      <c r="AE87" s="16"/>
      <c r="AF87" s="19"/>
      <c r="AG87" s="23"/>
      <c r="AH87" s="19"/>
      <c r="AI87" s="16"/>
      <c r="AJ87" s="20"/>
      <c r="AK87" s="16" t="s">
        <v>702</v>
      </c>
      <c r="AL87" s="27"/>
      <c r="AM87" s="26"/>
    </row>
    <row r="88" spans="1:39" s="63" customFormat="1" ht="45" x14ac:dyDescent="0.25">
      <c r="A88" s="58" t="s">
        <v>431</v>
      </c>
      <c r="B88" s="60">
        <v>45919.019591817101</v>
      </c>
      <c r="C88" s="16" t="s">
        <v>50</v>
      </c>
      <c r="D88" s="16" t="s">
        <v>393</v>
      </c>
      <c r="E88" s="58" t="s">
        <v>51</v>
      </c>
      <c r="F88" s="61" t="s">
        <v>432</v>
      </c>
      <c r="G88" s="19">
        <v>29603</v>
      </c>
      <c r="H88" s="57" t="s">
        <v>433</v>
      </c>
      <c r="I88" s="16" t="s">
        <v>27</v>
      </c>
      <c r="J88" s="58" t="s">
        <v>434</v>
      </c>
      <c r="K88" s="16" t="s">
        <v>435</v>
      </c>
      <c r="L88" s="16" t="s">
        <v>436</v>
      </c>
      <c r="M88" s="16" t="s">
        <v>437</v>
      </c>
      <c r="N88" s="16"/>
      <c r="O88" s="16" t="str">
        <f>CONCATENATE(K88,", ",L88,","," д. ",M88,IF(ISBLANK(N88),"",CONCATENATE(", кв. ",N88)))</f>
        <v>Бурея, Пролетарская, д. 68</v>
      </c>
      <c r="P88" s="16"/>
      <c r="Q88" s="16"/>
      <c r="R88" s="16" t="s">
        <v>246</v>
      </c>
      <c r="S88" s="58" t="str">
        <f>CONCATENATE(P88,IF(ISBLANK(P88),"",IF(AND(ISBLANK(Q88),ISBLANK(R88)),"",", ")),Q88,IF(ISBLANK(Q88),"",", "),R88)</f>
        <v>не работает</v>
      </c>
      <c r="T88" s="57" t="s">
        <v>151</v>
      </c>
      <c r="U88" s="54"/>
      <c r="V88" s="54">
        <v>45915</v>
      </c>
      <c r="W88" s="57" t="s">
        <v>58</v>
      </c>
      <c r="X88" s="19">
        <v>45918</v>
      </c>
      <c r="Y88" s="19">
        <v>45918</v>
      </c>
      <c r="Z88" s="59" t="str">
        <f>IF(ISBLANK(AA88),CONCATENATE(AB88," ",AC88),AA88)</f>
        <v>ГАУЗ АО БГКБ</v>
      </c>
      <c r="AA88" s="16" t="s">
        <v>51</v>
      </c>
      <c r="AB88" s="16" t="s">
        <v>37</v>
      </c>
      <c r="AC88" s="16"/>
      <c r="AD88" s="62">
        <v>45918</v>
      </c>
      <c r="AE88" s="16"/>
      <c r="AF88" s="19"/>
      <c r="AG88" s="23"/>
      <c r="AH88" s="19"/>
      <c r="AI88" s="16"/>
      <c r="AJ88" s="20"/>
      <c r="AK88" s="58" t="s">
        <v>438</v>
      </c>
      <c r="AL88" s="27"/>
      <c r="AM88" s="26"/>
    </row>
    <row r="89" spans="1:39" s="21" customFormat="1" ht="45" x14ac:dyDescent="0.25">
      <c r="A89" s="16" t="s">
        <v>710</v>
      </c>
      <c r="B89" s="17">
        <v>45917.605575000001</v>
      </c>
      <c r="C89" s="16" t="s">
        <v>154</v>
      </c>
      <c r="D89" s="16" t="s">
        <v>393</v>
      </c>
      <c r="E89" s="16" t="s">
        <v>156</v>
      </c>
      <c r="F89" s="18" t="s">
        <v>711</v>
      </c>
      <c r="G89" s="19">
        <v>34020</v>
      </c>
      <c r="H89" s="57" t="s">
        <v>146</v>
      </c>
      <c r="I89" s="16" t="s">
        <v>27</v>
      </c>
      <c r="J89" s="58" t="s">
        <v>168</v>
      </c>
      <c r="K89" s="16" t="s">
        <v>712</v>
      </c>
      <c r="L89" s="16" t="s">
        <v>713</v>
      </c>
      <c r="M89" s="16" t="s">
        <v>714</v>
      </c>
      <c r="N89" s="16" t="s">
        <v>117</v>
      </c>
      <c r="O89" s="16" t="str">
        <f>CONCATENATE(K89,", ",L89,","," д. ",M89,IF(ISBLANK(N89),"",CONCATENATE(", кв. ",N89)))</f>
        <v>Васильевка, Новая, д. 10, кв. 2</v>
      </c>
      <c r="P89" s="16"/>
      <c r="Q89" s="16"/>
      <c r="R89" s="16" t="s">
        <v>715</v>
      </c>
      <c r="S89" s="16" t="str">
        <f>CONCATENATE(P89,IF(ISBLANK(P89),"",IF(AND(ISBLANK(Q89),ISBLANK(R89)),"",", ")),Q89,IF(ISBLANK(Q89),"",", "),R89)</f>
        <v>Белогорская станция пути, бригадир</v>
      </c>
      <c r="T89" s="20" t="s">
        <v>586</v>
      </c>
      <c r="U89" s="54"/>
      <c r="V89" s="54">
        <v>45909</v>
      </c>
      <c r="W89" s="20" t="s">
        <v>35</v>
      </c>
      <c r="X89" s="19">
        <v>45917</v>
      </c>
      <c r="Y89" s="19">
        <v>45917</v>
      </c>
      <c r="Z89" s="23" t="str">
        <f>IF(ISBLANK(AA89),CONCATENATE(AB89," ",AC89),AA89)</f>
        <v>ГАУЗ АО «Белогорская межрайонная больница»</v>
      </c>
      <c r="AA89" s="16" t="s">
        <v>156</v>
      </c>
      <c r="AB89" s="16" t="s">
        <v>37</v>
      </c>
      <c r="AC89" s="16"/>
      <c r="AD89" s="19">
        <v>45917</v>
      </c>
      <c r="AE89" s="16"/>
      <c r="AF89" s="19"/>
      <c r="AG89" s="23"/>
      <c r="AH89" s="19"/>
      <c r="AI89" s="16"/>
      <c r="AJ89" s="20"/>
      <c r="AK89" s="16" t="s">
        <v>716</v>
      </c>
      <c r="AL89" s="27"/>
      <c r="AM89" s="26"/>
    </row>
    <row r="90" spans="1:39" s="63" customFormat="1" ht="30" x14ac:dyDescent="0.25">
      <c r="A90" s="58" t="s">
        <v>677</v>
      </c>
      <c r="B90" s="60">
        <v>45917.699582407397</v>
      </c>
      <c r="C90" s="16" t="s">
        <v>223</v>
      </c>
      <c r="D90" s="16" t="s">
        <v>60</v>
      </c>
      <c r="E90" s="58" t="s">
        <v>224</v>
      </c>
      <c r="F90" s="61" t="s">
        <v>678</v>
      </c>
      <c r="G90" s="19">
        <v>44760</v>
      </c>
      <c r="H90" s="57" t="s">
        <v>305</v>
      </c>
      <c r="I90" s="16" t="s">
        <v>27</v>
      </c>
      <c r="J90" s="58" t="s">
        <v>306</v>
      </c>
      <c r="K90" s="16" t="s">
        <v>307</v>
      </c>
      <c r="L90" s="16" t="s">
        <v>54</v>
      </c>
      <c r="M90" s="16" t="s">
        <v>679</v>
      </c>
      <c r="N90" s="16" t="s">
        <v>437</v>
      </c>
      <c r="O90" s="16" t="str">
        <f>CONCATENATE(K90,", ",L90,","," д. ",M90,IF(ISBLANK(N90),"",CONCATENATE(", кв. ",N90)))</f>
        <v>Чигири, Василенко, д. 3/3, кв. 68</v>
      </c>
      <c r="P90" s="16" t="s">
        <v>309</v>
      </c>
      <c r="Q90" s="16" t="s">
        <v>310</v>
      </c>
      <c r="R90" s="16"/>
      <c r="S90" s="58" t="str">
        <f>CONCATENATE(P90,IF(ISBLANK(P90),"",IF(AND(ISBLANK(Q90),ISBLANK(R90)),"",", ")),Q90,IF(ISBLANK(Q90),"",", "),R90)</f>
        <v xml:space="preserve">МУНИЦИПАЛЬНОЕ ДОШКОЛЬНОЕ ОБРАЗОВАТЕЛЬНОЕ АВТОНОМНОЕ УЧРЕЖДЕНИЕ ДЕТСКИЙ САД "СЕМИЦВЕТИК" С. ЧИГИРИ, 2 младшая, </v>
      </c>
      <c r="T90" s="57" t="s">
        <v>196</v>
      </c>
      <c r="U90" s="54">
        <v>45915</v>
      </c>
      <c r="V90" s="54">
        <v>45915</v>
      </c>
      <c r="W90" s="57" t="s">
        <v>35</v>
      </c>
      <c r="X90" s="19">
        <v>45917</v>
      </c>
      <c r="Y90" s="19">
        <v>45917</v>
      </c>
      <c r="Z90" s="59" t="str">
        <f>IF(ISBLANK(AA90),CONCATENATE(AB90," ",AC90),AA90)</f>
        <v>ГАУЗ АО АОИБ, 3 отделение</v>
      </c>
      <c r="AA90" s="16" t="s">
        <v>232</v>
      </c>
      <c r="AB90" s="16" t="s">
        <v>37</v>
      </c>
      <c r="AC90" s="16"/>
      <c r="AD90" s="62">
        <v>45917</v>
      </c>
      <c r="AE90" s="16"/>
      <c r="AF90" s="19"/>
      <c r="AG90" s="23"/>
      <c r="AH90" s="19">
        <v>45917.708333333299</v>
      </c>
      <c r="AI90" s="16" t="s">
        <v>680</v>
      </c>
      <c r="AJ90" s="20"/>
      <c r="AK90" s="58" t="s">
        <v>681</v>
      </c>
      <c r="AL90" s="27"/>
      <c r="AM90" s="26"/>
    </row>
    <row r="91" spans="1:39" s="63" customFormat="1" ht="30" x14ac:dyDescent="0.25">
      <c r="A91" s="58" t="s">
        <v>723</v>
      </c>
      <c r="B91" s="60">
        <v>45917.601153506897</v>
      </c>
      <c r="C91" s="16" t="s">
        <v>724</v>
      </c>
      <c r="D91" s="16" t="s">
        <v>238</v>
      </c>
      <c r="E91" s="58" t="s">
        <v>272</v>
      </c>
      <c r="F91" s="61" t="s">
        <v>725</v>
      </c>
      <c r="G91" s="19">
        <v>40383</v>
      </c>
      <c r="H91" s="57" t="s">
        <v>726</v>
      </c>
      <c r="I91" s="16" t="s">
        <v>27</v>
      </c>
      <c r="J91" s="58" t="s">
        <v>275</v>
      </c>
      <c r="K91" s="16" t="s">
        <v>276</v>
      </c>
      <c r="L91" s="16" t="s">
        <v>423</v>
      </c>
      <c r="M91" s="16" t="s">
        <v>477</v>
      </c>
      <c r="N91" s="16" t="s">
        <v>117</v>
      </c>
      <c r="O91" s="16" t="str">
        <f>CONCATENATE(K91,", ",L91,","," д. ",M91,IF(ISBLANK(N91),"",CONCATENATE(", кв. ",N91)))</f>
        <v>Уруша, Восточная, д. 5, кв. 2</v>
      </c>
      <c r="P91" s="16" t="s">
        <v>280</v>
      </c>
      <c r="Q91" s="16" t="s">
        <v>727</v>
      </c>
      <c r="R91" s="16"/>
      <c r="S91" s="58" t="str">
        <f>CONCATENATE(P91,IF(ISBLANK(P91),"",IF(AND(ISBLANK(Q91),ISBLANK(R91)),"",", ")),Q91,IF(ISBLANK(Q91),"",", "),R91)</f>
        <v xml:space="preserve">МУНИЦИПАЛЬНОЕ БЮДЖЕТНОЕ ОБЩЕОБРАЗОВАТЕЛЬНОЕ УЧРЕЖДЕНИЕ СРЕДНЯЯ ОБЩЕОБРАЗОВАТЕЛЬНАЯ ШКОЛА РАБОЧЕГО ПОСЁЛКА (ПОСЁЛКА ГОРОДСКОГО ТИПА) УРУША, 9 А класс, </v>
      </c>
      <c r="T91" s="57" t="s">
        <v>282</v>
      </c>
      <c r="U91" s="54">
        <v>45912</v>
      </c>
      <c r="V91" s="54">
        <v>45913</v>
      </c>
      <c r="W91" s="57" t="s">
        <v>35</v>
      </c>
      <c r="X91" s="19">
        <v>45917</v>
      </c>
      <c r="Y91" s="19">
        <v>45916</v>
      </c>
      <c r="Z91" s="59" t="str">
        <f>IF(ISBLANK(AA91),CONCATENATE(AB91," ",AC91),AA91)</f>
        <v>ГБУЗ АО “Сковородинская центральная районная больница”</v>
      </c>
      <c r="AA91" s="16" t="s">
        <v>272</v>
      </c>
      <c r="AB91" s="16" t="s">
        <v>37</v>
      </c>
      <c r="AC91" s="16"/>
      <c r="AD91" s="62">
        <v>45916</v>
      </c>
      <c r="AE91" s="16"/>
      <c r="AF91" s="19"/>
      <c r="AG91" s="23"/>
      <c r="AH91" s="19">
        <v>45917.638888888898</v>
      </c>
      <c r="AI91" s="16" t="s">
        <v>283</v>
      </c>
      <c r="AJ91" s="20"/>
      <c r="AK91" s="58" t="s">
        <v>728</v>
      </c>
      <c r="AL91" s="27"/>
      <c r="AM91" s="26"/>
    </row>
    <row r="92" spans="1:39" s="63" customFormat="1" ht="30" x14ac:dyDescent="0.25">
      <c r="A92" s="58" t="s">
        <v>729</v>
      </c>
      <c r="B92" s="60">
        <v>45917.596476273102</v>
      </c>
      <c r="C92" s="16" t="s">
        <v>187</v>
      </c>
      <c r="D92" s="16" t="s">
        <v>60</v>
      </c>
      <c r="E92" s="58" t="s">
        <v>188</v>
      </c>
      <c r="F92" s="61" t="s">
        <v>730</v>
      </c>
      <c r="G92" s="19">
        <v>40345</v>
      </c>
      <c r="H92" s="57" t="s">
        <v>726</v>
      </c>
      <c r="I92" s="16" t="s">
        <v>27</v>
      </c>
      <c r="J92" s="58" t="s">
        <v>43</v>
      </c>
      <c r="K92" s="16" t="s">
        <v>43</v>
      </c>
      <c r="L92" s="16" t="s">
        <v>731</v>
      </c>
      <c r="M92" s="16" t="s">
        <v>732</v>
      </c>
      <c r="N92" s="16" t="s">
        <v>90</v>
      </c>
      <c r="O92" s="16" t="str">
        <f>CONCATENATE(K92,", ",L92,","," д. ",M92,IF(ISBLANK(N92),"",CONCATENATE(", кв. ",N92)))</f>
        <v>Благовещенск, Трудовая, д. 25, кв. 33</v>
      </c>
      <c r="P92" s="16" t="s">
        <v>733</v>
      </c>
      <c r="Q92" s="16" t="s">
        <v>479</v>
      </c>
      <c r="R92" s="16"/>
      <c r="S92" s="58" t="str">
        <f>CONCATENATE(P92,IF(ISBLANK(P92),"",IF(AND(ISBLANK(Q92),ISBLANK(R92)),"",", ")),Q92,IF(ISBLANK(Q92),"",", "),R92)</f>
        <v xml:space="preserve">МУНИЦИПАЛЬНОЕ АВТОНОМНОЕ ОБЩЕОБРАЗОВАТЕЛЬНОЕ УЧРЕЖДЕНИЕ "ШКОЛА № 5 ГОРОДА БЛАГОВЕЩЕНСКА", 9 В, </v>
      </c>
      <c r="T92" s="57" t="s">
        <v>282</v>
      </c>
      <c r="U92" s="54">
        <v>45910</v>
      </c>
      <c r="V92" s="54">
        <v>45910</v>
      </c>
      <c r="W92" s="57" t="s">
        <v>35</v>
      </c>
      <c r="X92" s="19">
        <v>45917</v>
      </c>
      <c r="Y92" s="19"/>
      <c r="Z92" s="59" t="str">
        <f>IF(ISBLANK(AA92),CONCATENATE(AB92," ",AC92),AA92)</f>
        <v xml:space="preserve">На дому </v>
      </c>
      <c r="AA92" s="16"/>
      <c r="AB92" s="16" t="s">
        <v>48</v>
      </c>
      <c r="AC92" s="16"/>
      <c r="AD92" s="62">
        <v>45917</v>
      </c>
      <c r="AE92" s="16"/>
      <c r="AF92" s="19"/>
      <c r="AG92" s="23"/>
      <c r="AH92" s="19">
        <v>45917.604166666701</v>
      </c>
      <c r="AI92" s="16" t="s">
        <v>734</v>
      </c>
      <c r="AJ92" s="20"/>
      <c r="AK92" s="58" t="s">
        <v>735</v>
      </c>
      <c r="AL92" s="27"/>
      <c r="AM92" s="26"/>
    </row>
    <row r="93" spans="1:39" s="63" customFormat="1" ht="30" x14ac:dyDescent="0.25">
      <c r="A93" s="58" t="s">
        <v>736</v>
      </c>
      <c r="B93" s="60">
        <v>45917.587444131903</v>
      </c>
      <c r="C93" s="16" t="s">
        <v>737</v>
      </c>
      <c r="D93" s="16" t="s">
        <v>60</v>
      </c>
      <c r="E93" s="58" t="s">
        <v>738</v>
      </c>
      <c r="F93" s="61" t="s">
        <v>739</v>
      </c>
      <c r="G93" s="19">
        <v>25652</v>
      </c>
      <c r="H93" s="57" t="s">
        <v>400</v>
      </c>
      <c r="I93" s="16" t="s">
        <v>27</v>
      </c>
      <c r="J93" s="58" t="s">
        <v>306</v>
      </c>
      <c r="K93" s="16" t="s">
        <v>740</v>
      </c>
      <c r="L93" s="16" t="s">
        <v>455</v>
      </c>
      <c r="M93" s="16" t="s">
        <v>117</v>
      </c>
      <c r="N93" s="16"/>
      <c r="O93" s="16" t="str">
        <f>CONCATENATE(K93,", ",L93,","," д. ",M93,IF(ISBLANK(N93),"",CONCATENATE(", кв. ",N93)))</f>
        <v>Усть-Ивановка, Больничная, д. 2</v>
      </c>
      <c r="P93" s="16"/>
      <c r="Q93" s="16"/>
      <c r="R93" s="16" t="s">
        <v>741</v>
      </c>
      <c r="S93" s="58" t="str">
        <f>CONCATENATE(P93,IF(ISBLANK(P93),"",IF(AND(ISBLANK(Q93),ISBLANK(R93)),"",", ")),Q93,IF(ISBLANK(Q93),"",", "),R93)</f>
        <v>отделение милосердие</v>
      </c>
      <c r="T93" s="57" t="s">
        <v>34</v>
      </c>
      <c r="U93" s="54"/>
      <c r="V93" s="54">
        <v>45916</v>
      </c>
      <c r="W93" s="57" t="s">
        <v>58</v>
      </c>
      <c r="X93" s="19">
        <v>45917</v>
      </c>
      <c r="Y93" s="19"/>
      <c r="Z93" s="59" t="str">
        <f>IF(ISBLANK(AA93),CONCATENATE(AB93," ",AC93),AA93)</f>
        <v xml:space="preserve">На дому </v>
      </c>
      <c r="AA93" s="16"/>
      <c r="AB93" s="16" t="s">
        <v>48</v>
      </c>
      <c r="AC93" s="16"/>
      <c r="AD93" s="62">
        <v>45917</v>
      </c>
      <c r="AE93" s="16"/>
      <c r="AF93" s="19"/>
      <c r="AG93" s="23"/>
      <c r="AH93" s="19"/>
      <c r="AI93" s="16"/>
      <c r="AJ93" s="20"/>
      <c r="AK93" s="58" t="s">
        <v>742</v>
      </c>
      <c r="AL93" s="27"/>
      <c r="AM93" s="26"/>
    </row>
    <row r="94" spans="1:39" s="63" customFormat="1" ht="30" x14ac:dyDescent="0.25">
      <c r="A94" s="58" t="s">
        <v>743</v>
      </c>
      <c r="B94" s="60">
        <v>45917.514215312498</v>
      </c>
      <c r="C94" s="16" t="s">
        <v>744</v>
      </c>
      <c r="D94" s="16" t="s">
        <v>238</v>
      </c>
      <c r="E94" s="58" t="s">
        <v>582</v>
      </c>
      <c r="F94" s="61" t="s">
        <v>745</v>
      </c>
      <c r="G94" s="19">
        <v>32068</v>
      </c>
      <c r="H94" s="57" t="s">
        <v>746</v>
      </c>
      <c r="I94" s="16" t="s">
        <v>27</v>
      </c>
      <c r="J94" s="58" t="s">
        <v>252</v>
      </c>
      <c r="K94" s="16" t="s">
        <v>252</v>
      </c>
      <c r="L94" s="16" t="s">
        <v>747</v>
      </c>
      <c r="M94" s="16" t="s">
        <v>338</v>
      </c>
      <c r="N94" s="16" t="s">
        <v>748</v>
      </c>
      <c r="O94" s="16" t="str">
        <f>CONCATENATE(K94,", ",L94,","," д. ",M94,IF(ISBLANK(N94),"",CONCATENATE(", кв. ",N94)))</f>
        <v>Тында, Октябрьская, д. 24, кв. 174</v>
      </c>
      <c r="P94" s="16"/>
      <c r="Q94" s="16"/>
      <c r="R94" s="16" t="s">
        <v>749</v>
      </c>
      <c r="S94" s="58" t="str">
        <f>CONCATENATE(P94,IF(ISBLANK(P94),"",IF(AND(ISBLANK(Q94),ISBLANK(R94)),"",", ")),Q94,IF(ISBLANK(Q94),"",", "),R94)</f>
        <v>Управление образования администрации г. Тынды, экономист</v>
      </c>
      <c r="T94" s="57" t="s">
        <v>34</v>
      </c>
      <c r="U94" s="54"/>
      <c r="V94" s="54">
        <v>45911</v>
      </c>
      <c r="W94" s="57" t="s">
        <v>352</v>
      </c>
      <c r="X94" s="19">
        <v>45917</v>
      </c>
      <c r="Y94" s="19"/>
      <c r="Z94" s="59" t="str">
        <f>IF(ISBLANK(AA94),CONCATENATE(AB94," ",AC94),AA94)</f>
        <v xml:space="preserve">На дому </v>
      </c>
      <c r="AA94" s="16"/>
      <c r="AB94" s="16" t="s">
        <v>48</v>
      </c>
      <c r="AC94" s="16"/>
      <c r="AD94" s="62">
        <v>45917</v>
      </c>
      <c r="AE94" s="16"/>
      <c r="AF94" s="19"/>
      <c r="AG94" s="23"/>
      <c r="AH94" s="19"/>
      <c r="AI94" s="16"/>
      <c r="AJ94" s="20"/>
      <c r="AK94" s="58" t="s">
        <v>750</v>
      </c>
      <c r="AL94" s="27"/>
      <c r="AM94" s="26"/>
    </row>
    <row r="95" spans="1:39" s="63" customFormat="1" ht="30" x14ac:dyDescent="0.25">
      <c r="A95" s="58" t="s">
        <v>439</v>
      </c>
      <c r="B95" s="60">
        <v>45919.017354317097</v>
      </c>
      <c r="C95" s="16" t="s">
        <v>50</v>
      </c>
      <c r="D95" s="16" t="s">
        <v>60</v>
      </c>
      <c r="E95" s="58" t="s">
        <v>51</v>
      </c>
      <c r="F95" s="61" t="s">
        <v>440</v>
      </c>
      <c r="G95" s="19">
        <v>28136</v>
      </c>
      <c r="H95" s="57" t="s">
        <v>441</v>
      </c>
      <c r="I95" s="16" t="s">
        <v>27</v>
      </c>
      <c r="J95" s="58" t="s">
        <v>43</v>
      </c>
      <c r="K95" s="16" t="s">
        <v>442</v>
      </c>
      <c r="L95" s="16" t="s">
        <v>443</v>
      </c>
      <c r="M95" s="16" t="s">
        <v>245</v>
      </c>
      <c r="N95" s="16" t="s">
        <v>444</v>
      </c>
      <c r="O95" s="16" t="str">
        <f>CONCATENATE(K95,", ",L95,","," д. ",M95,IF(ISBLANK(N95),"",CONCATENATE(", кв. ",N95)))</f>
        <v>Моховая падь, Литер, д. 23, кв. 141</v>
      </c>
      <c r="P95" s="16"/>
      <c r="Q95" s="16"/>
      <c r="R95" s="16" t="s">
        <v>445</v>
      </c>
      <c r="S95" s="58" t="str">
        <f>CONCATENATE(P95,IF(ISBLANK(P95),"",IF(AND(ISBLANK(Q95),ISBLANK(R95)),"",", ")),Q95,IF(ISBLANK(Q95),"",", "),R95)</f>
        <v>Амур Охрана, частное охранное предприятие</v>
      </c>
      <c r="T95" s="57" t="s">
        <v>34</v>
      </c>
      <c r="U95" s="54"/>
      <c r="V95" s="54">
        <v>45915</v>
      </c>
      <c r="W95" s="57" t="s">
        <v>58</v>
      </c>
      <c r="X95" s="19">
        <v>45918</v>
      </c>
      <c r="Y95" s="19">
        <v>45918</v>
      </c>
      <c r="Z95" s="59" t="str">
        <f>IF(ISBLANK(AA95),CONCATENATE(AB95," ",AC95),AA95)</f>
        <v>ГАУЗ АО БГКБ</v>
      </c>
      <c r="AA95" s="16" t="s">
        <v>51</v>
      </c>
      <c r="AB95" s="16" t="s">
        <v>37</v>
      </c>
      <c r="AC95" s="16"/>
      <c r="AD95" s="62">
        <v>45918</v>
      </c>
      <c r="AE95" s="16"/>
      <c r="AF95" s="19"/>
      <c r="AG95" s="23"/>
      <c r="AH95" s="19"/>
      <c r="AI95" s="16"/>
      <c r="AJ95" s="20"/>
      <c r="AK95" s="58" t="s">
        <v>446</v>
      </c>
      <c r="AL95" s="27"/>
      <c r="AM95" s="26"/>
    </row>
    <row r="96" spans="1:39" s="63" customFormat="1" ht="30" x14ac:dyDescent="0.25">
      <c r="A96" s="58" t="s">
        <v>889</v>
      </c>
      <c r="B96" s="60">
        <v>45916.433467048599</v>
      </c>
      <c r="C96" s="16" t="s">
        <v>50</v>
      </c>
      <c r="D96" s="16" t="s">
        <v>60</v>
      </c>
      <c r="E96" s="58" t="s">
        <v>51</v>
      </c>
      <c r="F96" s="61" t="s">
        <v>890</v>
      </c>
      <c r="G96" s="19">
        <v>27679</v>
      </c>
      <c r="H96" s="57" t="s">
        <v>666</v>
      </c>
      <c r="I96" s="16" t="s">
        <v>27</v>
      </c>
      <c r="J96" s="58" t="s">
        <v>43</v>
      </c>
      <c r="K96" s="16" t="s">
        <v>43</v>
      </c>
      <c r="L96" s="16" t="s">
        <v>759</v>
      </c>
      <c r="M96" s="16" t="s">
        <v>891</v>
      </c>
      <c r="N96" s="16"/>
      <c r="O96" s="16" t="str">
        <f>CONCATENATE(K96,", ",L96,","," д. ",M96,IF(ISBLANK(N96),"",CONCATENATE(", кв. ",N96)))</f>
        <v>Благовещенск, Набережная, д. 32</v>
      </c>
      <c r="P96" s="16"/>
      <c r="Q96" s="16"/>
      <c r="R96" s="16" t="s">
        <v>892</v>
      </c>
      <c r="S96" s="58" t="str">
        <f>CONCATENATE(P96,IF(ISBLANK(P96),"",IF(AND(ISBLANK(Q96),ISBLANK(R96)),"",", ")),Q96,IF(ISBLANK(Q96),"",", "),R96)</f>
        <v>ООО Эр-строй</v>
      </c>
      <c r="T96" s="57" t="s">
        <v>34</v>
      </c>
      <c r="U96" s="54"/>
      <c r="V96" s="54">
        <v>45906</v>
      </c>
      <c r="W96" s="57" t="s">
        <v>58</v>
      </c>
      <c r="X96" s="19">
        <v>45916</v>
      </c>
      <c r="Y96" s="19">
        <v>45916</v>
      </c>
      <c r="Z96" s="59" t="str">
        <f>IF(ISBLANK(AA96),CONCATENATE(AB96," ",AC96),AA96)</f>
        <v>ГАУЗ АО БГКБ</v>
      </c>
      <c r="AA96" s="16" t="s">
        <v>51</v>
      </c>
      <c r="AB96" s="16" t="s">
        <v>37</v>
      </c>
      <c r="AC96" s="16"/>
      <c r="AD96" s="62">
        <v>45916</v>
      </c>
      <c r="AE96" s="16"/>
      <c r="AF96" s="19"/>
      <c r="AG96" s="23"/>
      <c r="AH96" s="19"/>
      <c r="AI96" s="16"/>
      <c r="AJ96" s="20"/>
      <c r="AK96" s="58" t="s">
        <v>893</v>
      </c>
      <c r="AL96" s="27"/>
      <c r="AM96" s="26"/>
    </row>
    <row r="97" spans="1:39" s="63" customFormat="1" x14ac:dyDescent="0.25">
      <c r="A97" s="58" t="s">
        <v>998</v>
      </c>
      <c r="B97" s="60">
        <v>45915.5088414005</v>
      </c>
      <c r="C97" s="16" t="s">
        <v>718</v>
      </c>
      <c r="D97" s="16" t="s">
        <v>60</v>
      </c>
      <c r="E97" s="58" t="s">
        <v>224</v>
      </c>
      <c r="F97" s="61" t="s">
        <v>999</v>
      </c>
      <c r="G97" s="19">
        <v>44021</v>
      </c>
      <c r="H97" s="57" t="s">
        <v>131</v>
      </c>
      <c r="I97" s="16" t="s">
        <v>27</v>
      </c>
      <c r="J97" s="58" t="s">
        <v>43</v>
      </c>
      <c r="K97" s="16" t="s">
        <v>43</v>
      </c>
      <c r="L97" s="16" t="s">
        <v>571</v>
      </c>
      <c r="M97" s="16" t="s">
        <v>572</v>
      </c>
      <c r="N97" s="16" t="s">
        <v>1000</v>
      </c>
      <c r="O97" s="16" t="str">
        <f>CONCATENATE(K97,", ",L97,","," д. ",M97,IF(ISBLANK(N97),"",CONCATENATE(", кв. ",N97)))</f>
        <v>Благовещенск, Строителей, д. 70, кв. 306</v>
      </c>
      <c r="P97" s="16" t="s">
        <v>967</v>
      </c>
      <c r="Q97" s="16" t="s">
        <v>1001</v>
      </c>
      <c r="R97" s="16"/>
      <c r="S97" s="58" t="str">
        <f>CONCATENATE(P97,IF(ISBLANK(P97),"",IF(AND(ISBLANK(Q97),ISBLANK(R97)),"",", ")),Q97,IF(ISBLANK(Q97),"",", "),R97)</f>
        <v xml:space="preserve">МУНИЦИПАЛЬНОЕ АВТОНОМНОЕ ДОШКОЛЬНОЕ ОБРАЗОВАТЕЛЬНОЕ УЧРЕЖДЕНИЕ "ДЕТСКИЙ САД № 60 ГОРОДА БЛАГОВЕЩЕНСКА", 5 старшая, </v>
      </c>
      <c r="T97" s="57" t="s">
        <v>196</v>
      </c>
      <c r="U97" s="54">
        <v>45902</v>
      </c>
      <c r="V97" s="54">
        <v>45902</v>
      </c>
      <c r="W97" s="57" t="s">
        <v>35</v>
      </c>
      <c r="X97" s="19">
        <v>45915</v>
      </c>
      <c r="Y97" s="19">
        <v>45915</v>
      </c>
      <c r="Z97" s="59" t="str">
        <f>IF(ISBLANK(AA97),CONCATENATE(AB97," ",AC97),AA97)</f>
        <v>ГАУЗ АО АОИБ, 3 отделение</v>
      </c>
      <c r="AA97" s="16" t="s">
        <v>232</v>
      </c>
      <c r="AB97" s="16" t="s">
        <v>37</v>
      </c>
      <c r="AC97" s="16"/>
      <c r="AD97" s="62">
        <v>45915</v>
      </c>
      <c r="AE97" s="16" t="s">
        <v>1002</v>
      </c>
      <c r="AF97" s="19">
        <v>45918</v>
      </c>
      <c r="AG97" s="23"/>
      <c r="AH97" s="19">
        <v>45915.5402777778</v>
      </c>
      <c r="AI97" s="16" t="s">
        <v>968</v>
      </c>
      <c r="AJ97" s="20"/>
      <c r="AK97" s="58" t="s">
        <v>1003</v>
      </c>
      <c r="AL97" s="27"/>
      <c r="AM97" s="26"/>
    </row>
    <row r="98" spans="1:39" s="63" customFormat="1" x14ac:dyDescent="0.25">
      <c r="A98" s="58" t="s">
        <v>769</v>
      </c>
      <c r="B98" s="60">
        <v>45916.687877777797</v>
      </c>
      <c r="C98" s="16" t="s">
        <v>770</v>
      </c>
      <c r="D98" s="16" t="s">
        <v>369</v>
      </c>
      <c r="E98" s="58" t="s">
        <v>771</v>
      </c>
      <c r="F98" s="61" t="s">
        <v>772</v>
      </c>
      <c r="G98" s="19">
        <v>26958</v>
      </c>
      <c r="H98" s="57" t="s">
        <v>773</v>
      </c>
      <c r="I98" s="16" t="s">
        <v>27</v>
      </c>
      <c r="J98" s="58" t="s">
        <v>774</v>
      </c>
      <c r="K98" s="16" t="s">
        <v>774</v>
      </c>
      <c r="L98" s="16" t="s">
        <v>775</v>
      </c>
      <c r="M98" s="16" t="s">
        <v>776</v>
      </c>
      <c r="N98" s="16"/>
      <c r="O98" s="16" t="str">
        <f>CONCATENATE(K98,", ",L98,","," д. ",M98,IF(ISBLANK(N98),"",CONCATENATE(", кв. ",N98)))</f>
        <v>Шимановск, Каменный карьер, д. 7а</v>
      </c>
      <c r="P98" s="16"/>
      <c r="Q98" s="16"/>
      <c r="R98" s="16" t="s">
        <v>514</v>
      </c>
      <c r="S98" s="58" t="str">
        <f>CONCATENATE(P98,IF(ISBLANK(P98),"",IF(AND(ISBLANK(Q98),ISBLANK(R98)),"",", ")),Q98,IF(ISBLANK(Q98),"",", "),R98)</f>
        <v>-     не работает</v>
      </c>
      <c r="T98" s="57"/>
      <c r="U98" s="54"/>
      <c r="V98" s="54">
        <v>45912</v>
      </c>
      <c r="W98" s="57" t="s">
        <v>35</v>
      </c>
      <c r="X98" s="19">
        <v>45916</v>
      </c>
      <c r="Y98" s="19">
        <v>45916</v>
      </c>
      <c r="Z98" s="59" t="str">
        <f>IF(ISBLANK(AA98),CONCATENATE(AB98," ",AC98),AA98)</f>
        <v>ГБУЗ АО “Шимановская районная больница”</v>
      </c>
      <c r="AA98" s="16" t="s">
        <v>771</v>
      </c>
      <c r="AB98" s="16" t="s">
        <v>37</v>
      </c>
      <c r="AC98" s="16"/>
      <c r="AD98" s="62">
        <v>45916</v>
      </c>
      <c r="AE98" s="16"/>
      <c r="AF98" s="19"/>
      <c r="AG98" s="23"/>
      <c r="AH98" s="19">
        <v>45916</v>
      </c>
      <c r="AI98" s="16" t="s">
        <v>777</v>
      </c>
      <c r="AJ98" s="20"/>
      <c r="AK98" s="58" t="s">
        <v>778</v>
      </c>
      <c r="AL98" s="27"/>
      <c r="AM98" s="26"/>
    </row>
    <row r="99" spans="1:39" s="63" customFormat="1" ht="30" x14ac:dyDescent="0.25">
      <c r="A99" s="58" t="s">
        <v>636</v>
      </c>
      <c r="B99" s="60">
        <v>45917.947033298602</v>
      </c>
      <c r="C99" s="16" t="s">
        <v>637</v>
      </c>
      <c r="D99" s="16" t="s">
        <v>60</v>
      </c>
      <c r="E99" s="58" t="s">
        <v>51</v>
      </c>
      <c r="F99" s="61" t="s">
        <v>638</v>
      </c>
      <c r="G99" s="19">
        <v>26604</v>
      </c>
      <c r="H99" s="57" t="s">
        <v>180</v>
      </c>
      <c r="I99" s="16" t="s">
        <v>27</v>
      </c>
      <c r="J99" s="58" t="s">
        <v>43</v>
      </c>
      <c r="K99" s="16" t="s">
        <v>43</v>
      </c>
      <c r="L99" s="16" t="s">
        <v>639</v>
      </c>
      <c r="M99" s="16" t="s">
        <v>640</v>
      </c>
      <c r="N99" s="16" t="s">
        <v>641</v>
      </c>
      <c r="O99" s="16" t="str">
        <f>CONCATENATE(K99,", ",L99,","," д. ",M99,IF(ISBLANK(N99),"",CONCATENATE(", кв. ",N99)))</f>
        <v>Благовещенск, Политехническая, д. 19/1, кв. 29</v>
      </c>
      <c r="P99" s="16"/>
      <c r="Q99" s="16"/>
      <c r="R99" s="16" t="s">
        <v>642</v>
      </c>
      <c r="S99" s="58" t="str">
        <f>CONCATENATE(P99,IF(ISBLANK(P99),"",IF(AND(ISBLANK(Q99),ISBLANK(R99)),"",", ")),Q99,IF(ISBLANK(Q99),"",", "),R99)</f>
        <v>ао бстм, мастерр строительных и монтажных работ</v>
      </c>
      <c r="T99" s="57" t="s">
        <v>34</v>
      </c>
      <c r="U99" s="54">
        <v>45915</v>
      </c>
      <c r="V99" s="54">
        <v>45916</v>
      </c>
      <c r="W99" s="57" t="s">
        <v>58</v>
      </c>
      <c r="X99" s="19">
        <v>45917</v>
      </c>
      <c r="Y99" s="19">
        <v>45917</v>
      </c>
      <c r="Z99" s="59" t="str">
        <f>IF(ISBLANK(AA99),CONCATENATE(AB99," ",AC99),AA99)</f>
        <v>ГАУЗ АО БГКБ</v>
      </c>
      <c r="AA99" s="16" t="s">
        <v>51</v>
      </c>
      <c r="AB99" s="16" t="s">
        <v>37</v>
      </c>
      <c r="AC99" s="16"/>
      <c r="AD99" s="62">
        <v>45916</v>
      </c>
      <c r="AE99" s="16"/>
      <c r="AF99" s="19"/>
      <c r="AG99" s="23"/>
      <c r="AH99" s="19"/>
      <c r="AI99" s="16"/>
      <c r="AJ99" s="20"/>
      <c r="AK99" s="58" t="s">
        <v>643</v>
      </c>
      <c r="AL99" s="27"/>
      <c r="AM99" s="26"/>
    </row>
    <row r="100" spans="1:39" s="63" customFormat="1" ht="30" x14ac:dyDescent="0.25">
      <c r="A100" s="58" t="s">
        <v>717</v>
      </c>
      <c r="B100" s="60">
        <v>45917.599072569399</v>
      </c>
      <c r="C100" s="16" t="s">
        <v>718</v>
      </c>
      <c r="D100" s="16" t="s">
        <v>412</v>
      </c>
      <c r="E100" s="58" t="s">
        <v>224</v>
      </c>
      <c r="F100" s="61" t="s">
        <v>719</v>
      </c>
      <c r="G100" s="19">
        <v>43515</v>
      </c>
      <c r="H100" s="57" t="s">
        <v>720</v>
      </c>
      <c r="I100" s="16" t="s">
        <v>27</v>
      </c>
      <c r="J100" s="58" t="s">
        <v>43</v>
      </c>
      <c r="K100" s="16" t="s">
        <v>43</v>
      </c>
      <c r="L100" s="16" t="s">
        <v>545</v>
      </c>
      <c r="M100" s="16" t="s">
        <v>721</v>
      </c>
      <c r="N100" s="16" t="s">
        <v>117</v>
      </c>
      <c r="O100" s="16" t="str">
        <f>CONCATENATE(K100,", ",L100,","," д. ",M100,IF(ISBLANK(N100),"",CONCATENATE(", кв. ",N100)))</f>
        <v>Благовещенск, Пионерская, д. 71/9, кв. 2</v>
      </c>
      <c r="P100" s="16"/>
      <c r="Q100" s="16"/>
      <c r="R100" s="16" t="s">
        <v>126</v>
      </c>
      <c r="S100" s="58" t="str">
        <f>CONCATENATE(P100,IF(ISBLANK(P100),"",IF(AND(ISBLANK(Q100),ISBLANK(R100)),"",", ")),Q100,IF(ISBLANK(Q100),"",", "),R100)</f>
        <v>- Неорганизованный ребенок</v>
      </c>
      <c r="T100" s="57" t="s">
        <v>135</v>
      </c>
      <c r="U100" s="54"/>
      <c r="V100" s="54">
        <v>45899</v>
      </c>
      <c r="W100" s="57" t="s">
        <v>35</v>
      </c>
      <c r="X100" s="19">
        <v>45917</v>
      </c>
      <c r="Y100" s="19">
        <v>45917</v>
      </c>
      <c r="Z100" s="59" t="str">
        <f>IF(ISBLANK(AA100),CONCATENATE(AB100," ",AC100),AA100)</f>
        <v>ГАУЗ АО АОИБ, 3 отделение</v>
      </c>
      <c r="AA100" s="16" t="s">
        <v>232</v>
      </c>
      <c r="AB100" s="16" t="s">
        <v>37</v>
      </c>
      <c r="AC100" s="16"/>
      <c r="AD100" s="62">
        <v>45917</v>
      </c>
      <c r="AE100" s="16"/>
      <c r="AF100" s="19"/>
      <c r="AG100" s="23"/>
      <c r="AH100" s="19"/>
      <c r="AI100" s="16"/>
      <c r="AJ100" s="20"/>
      <c r="AK100" s="58" t="s">
        <v>722</v>
      </c>
      <c r="AL100" s="27"/>
      <c r="AM100" s="26"/>
    </row>
    <row r="101" spans="1:39" s="63" customFormat="1" ht="45" x14ac:dyDescent="0.25">
      <c r="A101" s="58" t="s">
        <v>793</v>
      </c>
      <c r="B101" s="60">
        <v>45916.683486574097</v>
      </c>
      <c r="C101" s="16" t="s">
        <v>200</v>
      </c>
      <c r="D101" s="16" t="s">
        <v>60</v>
      </c>
      <c r="E101" s="58" t="s">
        <v>201</v>
      </c>
      <c r="F101" s="61" t="s">
        <v>794</v>
      </c>
      <c r="G101" s="19">
        <v>33942</v>
      </c>
      <c r="H101" s="57" t="s">
        <v>146</v>
      </c>
      <c r="I101" s="16" t="s">
        <v>27</v>
      </c>
      <c r="J101" s="58" t="s">
        <v>43</v>
      </c>
      <c r="K101" s="16" t="s">
        <v>43</v>
      </c>
      <c r="L101" s="16" t="s">
        <v>123</v>
      </c>
      <c r="M101" s="16" t="s">
        <v>795</v>
      </c>
      <c r="N101" s="16" t="s">
        <v>796</v>
      </c>
      <c r="O101" s="16" t="str">
        <f>CONCATENATE(K101,", ",L101,","," д. ",M101,IF(ISBLANK(N101),"",CONCATENATE(", кв. ",N101)))</f>
        <v>Благовещенск, Ленина, д. 29/37, кв. 55</v>
      </c>
      <c r="P101" s="16"/>
      <c r="Q101" s="16"/>
      <c r="R101" s="16" t="s">
        <v>529</v>
      </c>
      <c r="S101" s="58" t="str">
        <f>CONCATENATE(P101,IF(ISBLANK(P101),"",IF(AND(ISBLANK(Q101),ISBLANK(R101)),"",", ")),Q101,IF(ISBLANK(Q101),"",", "),R101)</f>
        <v>неработает</v>
      </c>
      <c r="T101" s="57" t="s">
        <v>151</v>
      </c>
      <c r="U101" s="54"/>
      <c r="V101" s="54">
        <v>45916</v>
      </c>
      <c r="W101" s="57" t="s">
        <v>35</v>
      </c>
      <c r="X101" s="19">
        <v>45916</v>
      </c>
      <c r="Y101" s="19"/>
      <c r="Z101" s="59" t="str">
        <f>IF(ISBLANK(AA101),CONCATENATE(AB101," ",AC101),AA101)</f>
        <v xml:space="preserve">На дому </v>
      </c>
      <c r="AA101" s="16"/>
      <c r="AB101" s="16" t="s">
        <v>48</v>
      </c>
      <c r="AC101" s="16"/>
      <c r="AD101" s="62">
        <v>45916</v>
      </c>
      <c r="AE101" s="16"/>
      <c r="AF101" s="19"/>
      <c r="AG101" s="23"/>
      <c r="AH101" s="19"/>
      <c r="AI101" s="16"/>
      <c r="AJ101" s="20"/>
      <c r="AK101" s="58" t="s">
        <v>797</v>
      </c>
      <c r="AL101" s="27"/>
      <c r="AM101" s="26"/>
    </row>
    <row r="102" spans="1:39" s="63" customFormat="1" ht="30" x14ac:dyDescent="0.25">
      <c r="A102" s="58" t="s">
        <v>798</v>
      </c>
      <c r="B102" s="60">
        <v>45916.666005671301</v>
      </c>
      <c r="C102" s="16" t="s">
        <v>799</v>
      </c>
      <c r="D102" s="16" t="s">
        <v>369</v>
      </c>
      <c r="E102" s="58" t="s">
        <v>800</v>
      </c>
      <c r="F102" s="61" t="s">
        <v>801</v>
      </c>
      <c r="G102" s="19">
        <v>21040</v>
      </c>
      <c r="H102" s="57" t="s">
        <v>297</v>
      </c>
      <c r="I102" s="16" t="s">
        <v>27</v>
      </c>
      <c r="J102" s="58" t="s">
        <v>802</v>
      </c>
      <c r="K102" s="16" t="s">
        <v>803</v>
      </c>
      <c r="L102" s="16" t="s">
        <v>804</v>
      </c>
      <c r="M102" s="16" t="s">
        <v>429</v>
      </c>
      <c r="N102" s="16" t="s">
        <v>117</v>
      </c>
      <c r="O102" s="16" t="str">
        <f>CONCATENATE(K102,", ",L102,","," д. ",M102,IF(ISBLANK(N102),"",CONCATENATE(", кв. ",N102)))</f>
        <v>Экимчан, Базанова, д. 28, кв. 2</v>
      </c>
      <c r="P102" s="16"/>
      <c r="Q102" s="16"/>
      <c r="R102" s="16" t="s">
        <v>254</v>
      </c>
      <c r="S102" s="58" t="str">
        <f>CONCATENATE(P102,IF(ISBLANK(P102),"",IF(AND(ISBLANK(Q102),ISBLANK(R102)),"",", ")),Q102,IF(ISBLANK(Q102),"",", "),R102)</f>
        <v>- пенсионер, не работает</v>
      </c>
      <c r="T102" s="57" t="s">
        <v>63</v>
      </c>
      <c r="U102" s="54"/>
      <c r="V102" s="54">
        <v>45914</v>
      </c>
      <c r="W102" s="57" t="s">
        <v>352</v>
      </c>
      <c r="X102" s="19">
        <v>45916</v>
      </c>
      <c r="Y102" s="19">
        <v>45916</v>
      </c>
      <c r="Z102" s="59" t="str">
        <f>IF(ISBLANK(AA102),CONCATENATE(AB102," ",AC102),AA102)</f>
        <v>ГБУЗ АО “Селемджинская районная больница”</v>
      </c>
      <c r="AA102" s="16" t="s">
        <v>800</v>
      </c>
      <c r="AB102" s="16" t="s">
        <v>37</v>
      </c>
      <c r="AC102" s="16"/>
      <c r="AD102" s="62">
        <v>45916</v>
      </c>
      <c r="AE102" s="16"/>
      <c r="AF102" s="19"/>
      <c r="AG102" s="23"/>
      <c r="AH102" s="19"/>
      <c r="AI102" s="16"/>
      <c r="AJ102" s="20"/>
      <c r="AK102" s="58" t="s">
        <v>805</v>
      </c>
      <c r="AL102" s="27"/>
      <c r="AM102" s="26"/>
    </row>
    <row r="103" spans="1:39" s="21" customFormat="1" ht="30" x14ac:dyDescent="0.25">
      <c r="A103" s="16" t="s">
        <v>806</v>
      </c>
      <c r="B103" s="17">
        <v>45916.626129317097</v>
      </c>
      <c r="C103" s="16" t="s">
        <v>807</v>
      </c>
      <c r="D103" s="16" t="s">
        <v>344</v>
      </c>
      <c r="E103" s="16" t="s">
        <v>156</v>
      </c>
      <c r="F103" s="18" t="s">
        <v>808</v>
      </c>
      <c r="G103" s="19">
        <v>44286</v>
      </c>
      <c r="H103" s="57" t="s">
        <v>190</v>
      </c>
      <c r="I103" s="16" t="s">
        <v>27</v>
      </c>
      <c r="J103" s="58" t="s">
        <v>168</v>
      </c>
      <c r="K103" s="16" t="s">
        <v>169</v>
      </c>
      <c r="L103" s="16" t="s">
        <v>594</v>
      </c>
      <c r="M103" s="16" t="s">
        <v>809</v>
      </c>
      <c r="N103" s="16" t="s">
        <v>117</v>
      </c>
      <c r="O103" s="16" t="str">
        <f>CONCATENATE(K103,", ",L103,","," д. ",M103,IF(ISBLANK(N103),"",CONCATENATE(", кв. ",N103)))</f>
        <v>Возжаевка, Гагарина, д. 47, кв. 2</v>
      </c>
      <c r="P103" s="16" t="s">
        <v>810</v>
      </c>
      <c r="Q103" s="16" t="s">
        <v>359</v>
      </c>
      <c r="R103" s="16"/>
      <c r="S103" s="16" t="str">
        <f>CONCATENATE(P103,IF(ISBLANK(P103),"",IF(AND(ISBLANK(Q103),ISBLANK(R103)),"",", ")),Q103,IF(ISBLANK(Q103),"",", "),R103)</f>
        <v xml:space="preserve">Дошкольное учреждение МОАУ СОШ № 2 с. Возжаевка, младшая, </v>
      </c>
      <c r="T103" s="20" t="s">
        <v>196</v>
      </c>
      <c r="U103" s="54">
        <v>45909</v>
      </c>
      <c r="V103" s="54">
        <v>45910</v>
      </c>
      <c r="W103" s="20" t="s">
        <v>383</v>
      </c>
      <c r="X103" s="19">
        <v>45916</v>
      </c>
      <c r="Y103" s="19">
        <v>45916</v>
      </c>
      <c r="Z103" s="23" t="str">
        <f>IF(ISBLANK(AA103),CONCATENATE(AB103," ",AC103),AA103)</f>
        <v>ГАУЗ АО «Белогорская межрайонная больница»</v>
      </c>
      <c r="AA103" s="16" t="s">
        <v>156</v>
      </c>
      <c r="AB103" s="16" t="s">
        <v>37</v>
      </c>
      <c r="AC103" s="16"/>
      <c r="AD103" s="19">
        <v>45916</v>
      </c>
      <c r="AE103" s="16" t="s">
        <v>790</v>
      </c>
      <c r="AF103" s="19">
        <v>45919</v>
      </c>
      <c r="AG103" s="23"/>
      <c r="AH103" s="19"/>
      <c r="AI103" s="16"/>
      <c r="AJ103" s="20"/>
      <c r="AK103" s="16" t="s">
        <v>811</v>
      </c>
      <c r="AL103" s="27"/>
      <c r="AM103" s="26"/>
    </row>
    <row r="104" spans="1:39" s="63" customFormat="1" ht="30" x14ac:dyDescent="0.25">
      <c r="A104" s="58" t="s">
        <v>812</v>
      </c>
      <c r="B104" s="60">
        <v>45916.601445173597</v>
      </c>
      <c r="C104" s="16" t="s">
        <v>813</v>
      </c>
      <c r="D104" s="16" t="s">
        <v>177</v>
      </c>
      <c r="E104" s="58" t="s">
        <v>814</v>
      </c>
      <c r="F104" s="61" t="s">
        <v>815</v>
      </c>
      <c r="G104" s="19">
        <v>28157</v>
      </c>
      <c r="H104" s="57" t="s">
        <v>441</v>
      </c>
      <c r="I104" s="16" t="s">
        <v>27</v>
      </c>
      <c r="J104" s="58" t="s">
        <v>816</v>
      </c>
      <c r="K104" s="16" t="s">
        <v>817</v>
      </c>
      <c r="L104" s="16" t="s">
        <v>747</v>
      </c>
      <c r="M104" s="16" t="s">
        <v>70</v>
      </c>
      <c r="N104" s="16" t="s">
        <v>172</v>
      </c>
      <c r="O104" s="16" t="str">
        <f>CONCATENATE(K104,", ",L104,","," д. ",M104,IF(ISBLANK(N104),"",CONCATENATE(", кв. ",N104)))</f>
        <v>Овсянка, Октябрьская, д. 4, кв. 1</v>
      </c>
      <c r="P104" s="16"/>
      <c r="Q104" s="16"/>
      <c r="R104" s="16" t="s">
        <v>818</v>
      </c>
      <c r="S104" s="58" t="str">
        <f>CONCATENATE(P104,IF(ISBLANK(P104),"",IF(AND(ISBLANK(Q104),ISBLANK(R104)),"",", ")),Q104,IF(ISBLANK(Q104),"",", "),R104)</f>
        <v>АО Покровский Рудник</v>
      </c>
      <c r="T104" s="57" t="s">
        <v>34</v>
      </c>
      <c r="U104" s="54">
        <v>45915</v>
      </c>
      <c r="V104" s="54">
        <v>45908</v>
      </c>
      <c r="W104" s="57" t="s">
        <v>35</v>
      </c>
      <c r="X104" s="19">
        <v>45916</v>
      </c>
      <c r="Y104" s="19">
        <v>45916</v>
      </c>
      <c r="Z104" s="59" t="str">
        <f>IF(ISBLANK(AA104),CONCATENATE(AB104," ",AC104),AA104)</f>
        <v>ГБУЗ АО “Зейская межрайонная больница им. Б.Е.Смирнова”, Овсянковский филиал ГБУЗ АО "Зейская больница им. Б.Е. Смирнова"</v>
      </c>
      <c r="AA104" s="16" t="s">
        <v>814</v>
      </c>
      <c r="AB104" s="16" t="s">
        <v>37</v>
      </c>
      <c r="AC104" s="16"/>
      <c r="AD104" s="62">
        <v>45916</v>
      </c>
      <c r="AE104" s="16" t="s">
        <v>35</v>
      </c>
      <c r="AF104" s="19">
        <v>45916</v>
      </c>
      <c r="AG104" s="23"/>
      <c r="AH104" s="19"/>
      <c r="AI104" s="16"/>
      <c r="AJ104" s="20"/>
      <c r="AK104" s="58" t="s">
        <v>819</v>
      </c>
      <c r="AL104" s="27"/>
      <c r="AM104" s="26"/>
    </row>
    <row r="105" spans="1:39" s="63" customFormat="1" ht="30" x14ac:dyDescent="0.25">
      <c r="A105" s="58" t="s">
        <v>820</v>
      </c>
      <c r="B105" s="60">
        <v>45916.610627627299</v>
      </c>
      <c r="C105" s="16" t="s">
        <v>332</v>
      </c>
      <c r="D105" s="16" t="s">
        <v>60</v>
      </c>
      <c r="E105" s="58" t="s">
        <v>333</v>
      </c>
      <c r="F105" s="61" t="s">
        <v>821</v>
      </c>
      <c r="G105" s="19">
        <v>42732</v>
      </c>
      <c r="H105" s="57" t="s">
        <v>274</v>
      </c>
      <c r="I105" s="16" t="s">
        <v>27</v>
      </c>
      <c r="J105" s="58" t="s">
        <v>335</v>
      </c>
      <c r="K105" s="16" t="s">
        <v>356</v>
      </c>
      <c r="L105" s="16" t="s">
        <v>822</v>
      </c>
      <c r="M105" s="16" t="s">
        <v>69</v>
      </c>
      <c r="N105" s="16" t="s">
        <v>117</v>
      </c>
      <c r="O105" s="16" t="str">
        <f>CONCATENATE(K105,", ",L105,","," д. ",M105,IF(ISBLANK(N105),"",CONCATENATE(", кв. ",N105)))</f>
        <v>Раздольное, Шаталова, д. 16, кв. 2</v>
      </c>
      <c r="P105" s="16" t="s">
        <v>823</v>
      </c>
      <c r="Q105" s="16" t="s">
        <v>308</v>
      </c>
      <c r="R105" s="16"/>
      <c r="S105" s="58" t="str">
        <f>CONCATENATE(P105,IF(ISBLANK(P105),"",IF(AND(ISBLANK(Q105),ISBLANK(R105)),"",", ")),Q105,IF(ISBLANK(Q105),"",", "),R105)</f>
        <v xml:space="preserve">МУНИЦИПАЛЬНОЕ  ОБЩЕОБРАЗОВАТЕЛЬНОЕ УЧРЕЖДЕНИЕ "РАЗДОЛЬНЕНСКАЯ СРЕДНЯЯ ОБЩЕОБРАЗОВАТЕЛЬНАЯ ШКОЛА ИМЕНИ Г.П.КОТЕНКО", 3, </v>
      </c>
      <c r="T105" s="57" t="s">
        <v>282</v>
      </c>
      <c r="U105" s="54">
        <v>45908</v>
      </c>
      <c r="V105" s="54">
        <v>45909</v>
      </c>
      <c r="W105" s="57" t="s">
        <v>35</v>
      </c>
      <c r="X105" s="19">
        <v>45916</v>
      </c>
      <c r="Y105" s="19">
        <v>45916</v>
      </c>
      <c r="Z105" s="59" t="str">
        <f>IF(ISBLANK(AA105),CONCATENATE(AB105," ",AC105),AA105)</f>
        <v>ГАУЗ АО “Тамбовская районная больница”</v>
      </c>
      <c r="AA105" s="16" t="s">
        <v>333</v>
      </c>
      <c r="AB105" s="16" t="s">
        <v>37</v>
      </c>
      <c r="AC105" s="16"/>
      <c r="AD105" s="62">
        <v>45909</v>
      </c>
      <c r="AE105" s="16"/>
      <c r="AF105" s="19"/>
      <c r="AG105" s="23"/>
      <c r="AH105" s="19"/>
      <c r="AI105" s="16"/>
      <c r="AJ105" s="20"/>
      <c r="AK105" s="58" t="s">
        <v>824</v>
      </c>
      <c r="AL105" s="27"/>
      <c r="AM105" s="26"/>
    </row>
    <row r="106" spans="1:39" s="63" customFormat="1" ht="30" x14ac:dyDescent="0.25">
      <c r="A106" s="58" t="s">
        <v>825</v>
      </c>
      <c r="B106" s="60">
        <v>45916.6077224537</v>
      </c>
      <c r="C106" s="16" t="s">
        <v>332</v>
      </c>
      <c r="D106" s="16" t="s">
        <v>60</v>
      </c>
      <c r="E106" s="58" t="s">
        <v>333</v>
      </c>
      <c r="F106" s="61" t="s">
        <v>826</v>
      </c>
      <c r="G106" s="19">
        <v>44993</v>
      </c>
      <c r="H106" s="57" t="s">
        <v>827</v>
      </c>
      <c r="I106" s="16" t="s">
        <v>27</v>
      </c>
      <c r="J106" s="58" t="s">
        <v>335</v>
      </c>
      <c r="K106" s="16" t="s">
        <v>356</v>
      </c>
      <c r="L106" s="16" t="s">
        <v>123</v>
      </c>
      <c r="M106" s="16" t="s">
        <v>364</v>
      </c>
      <c r="N106" s="16" t="s">
        <v>142</v>
      </c>
      <c r="O106" s="16" t="str">
        <f>CONCATENATE(K106,", ",L106,","," д. ",M106,IF(ISBLANK(N106),"",CONCATENATE(", кв. ",N106)))</f>
        <v>Раздольное, Ленина, д. 13, кв. 12</v>
      </c>
      <c r="P106" s="16" t="s">
        <v>358</v>
      </c>
      <c r="Q106" s="16" t="s">
        <v>359</v>
      </c>
      <c r="R106" s="16"/>
      <c r="S106" s="58" t="str">
        <f>CONCATENATE(P106,IF(ISBLANK(P106),"",IF(AND(ISBLANK(Q106),ISBLANK(R106)),"",", ")),Q106,IF(ISBLANK(Q106),"",", "),R106)</f>
        <v xml:space="preserve">МУНИЦИПАЛЬНОЕ ДОШКОЛЬНОЕ ОБРАЗОВАТЕЛЬНОЕ АВТОНОМНОЕ УЧРЕЖДЕНИЕ ДЕТСКИЙ САД № 29 ГОРОДСКОГО ОКРУГА ГОРОДА РАЙЧИХИНСКА АМУРСКОЙ ОБЛАСТИ, младшая, </v>
      </c>
      <c r="T106" s="57" t="s">
        <v>231</v>
      </c>
      <c r="U106" s="54">
        <v>45912</v>
      </c>
      <c r="V106" s="54">
        <v>45912</v>
      </c>
      <c r="W106" s="57" t="s">
        <v>35</v>
      </c>
      <c r="X106" s="19">
        <v>45916</v>
      </c>
      <c r="Y106" s="19">
        <v>45916</v>
      </c>
      <c r="Z106" s="59" t="str">
        <f>IF(ISBLANK(AA106),CONCATENATE(AB106," ",AC106),AA106)</f>
        <v>ГАУЗ АО “Тамбовская районная больница”</v>
      </c>
      <c r="AA106" s="16" t="s">
        <v>333</v>
      </c>
      <c r="AB106" s="16" t="s">
        <v>37</v>
      </c>
      <c r="AC106" s="16"/>
      <c r="AD106" s="62">
        <v>45915</v>
      </c>
      <c r="AE106" s="16"/>
      <c r="AF106" s="19"/>
      <c r="AG106" s="23"/>
      <c r="AH106" s="19"/>
      <c r="AI106" s="16"/>
      <c r="AJ106" s="20"/>
      <c r="AK106" s="58" t="s">
        <v>828</v>
      </c>
      <c r="AL106" s="27"/>
      <c r="AM106" s="26"/>
    </row>
    <row r="107" spans="1:39" s="63" customFormat="1" ht="30" x14ac:dyDescent="0.25">
      <c r="A107" s="58" t="s">
        <v>829</v>
      </c>
      <c r="B107" s="60">
        <v>45916.5399193634</v>
      </c>
      <c r="C107" s="16" t="s">
        <v>830</v>
      </c>
      <c r="D107" s="16" t="s">
        <v>60</v>
      </c>
      <c r="E107" s="58" t="s">
        <v>831</v>
      </c>
      <c r="F107" s="61" t="s">
        <v>832</v>
      </c>
      <c r="G107" s="19">
        <v>42643</v>
      </c>
      <c r="H107" s="57" t="s">
        <v>274</v>
      </c>
      <c r="I107" s="16" t="s">
        <v>27</v>
      </c>
      <c r="J107" s="58" t="s">
        <v>43</v>
      </c>
      <c r="K107" s="16" t="s">
        <v>43</v>
      </c>
      <c r="L107" s="16" t="s">
        <v>833</v>
      </c>
      <c r="M107" s="16" t="s">
        <v>834</v>
      </c>
      <c r="N107" s="16" t="s">
        <v>835</v>
      </c>
      <c r="O107" s="16" t="str">
        <f>CONCATENATE(K107,", ",L107,","," д. ",M107,IF(ISBLANK(N107),"",CONCATENATE(", кв. ",N107)))</f>
        <v>Благовещенск, Партизанская, д. 22/2, кв. 95</v>
      </c>
      <c r="P107" s="16" t="s">
        <v>836</v>
      </c>
      <c r="Q107" s="16" t="s">
        <v>837</v>
      </c>
      <c r="R107" s="16"/>
      <c r="S107" s="58" t="str">
        <f>CONCATENATE(P107,IF(ISBLANK(P107),"",IF(AND(ISBLANK(Q107),ISBLANK(R107)),"",", ")),Q107,IF(ISBLANK(Q107),"",", "),R107)</f>
        <v xml:space="preserve">МУНИЦИПАЛЬНОЕ АВТОНОМНОЕ ОБЩЕОБРАЗОВАТЕЛЬНОЕ УЧРЕЖДЕНИЕ "ШКОЛА № 14 ГОРОДА БЛАГОВЕЩЕНСКА", 3А, </v>
      </c>
      <c r="T107" s="57" t="s">
        <v>282</v>
      </c>
      <c r="U107" s="54">
        <v>45911</v>
      </c>
      <c r="V107" s="54">
        <v>45911</v>
      </c>
      <c r="W107" s="57" t="s">
        <v>35</v>
      </c>
      <c r="X107" s="19">
        <v>45916</v>
      </c>
      <c r="Y107" s="19"/>
      <c r="Z107" s="59" t="str">
        <f>IF(ISBLANK(AA107),CONCATENATE(AB107," ",AC107),AA107)</f>
        <v xml:space="preserve">На дому </v>
      </c>
      <c r="AA107" s="16"/>
      <c r="AB107" s="16" t="s">
        <v>48</v>
      </c>
      <c r="AC107" s="16"/>
      <c r="AD107" s="62">
        <v>45916</v>
      </c>
      <c r="AE107" s="16"/>
      <c r="AF107" s="19"/>
      <c r="AG107" s="23"/>
      <c r="AH107" s="19">
        <v>45916.586111111101</v>
      </c>
      <c r="AI107" s="16" t="s">
        <v>838</v>
      </c>
      <c r="AJ107" s="20"/>
      <c r="AK107" s="58" t="s">
        <v>839</v>
      </c>
      <c r="AL107" s="27"/>
      <c r="AM107" s="26"/>
    </row>
    <row r="108" spans="1:39" s="63" customFormat="1" ht="45" x14ac:dyDescent="0.25">
      <c r="A108" s="58" t="s">
        <v>840</v>
      </c>
      <c r="B108" s="60">
        <v>45916.5434096065</v>
      </c>
      <c r="C108" s="16" t="s">
        <v>22</v>
      </c>
      <c r="D108" s="16" t="s">
        <v>23</v>
      </c>
      <c r="E108" s="58" t="s">
        <v>24</v>
      </c>
      <c r="F108" s="61" t="s">
        <v>841</v>
      </c>
      <c r="G108" s="19">
        <v>30983</v>
      </c>
      <c r="H108" s="57" t="s">
        <v>842</v>
      </c>
      <c r="I108" s="16" t="s">
        <v>27</v>
      </c>
      <c r="J108" s="58" t="s">
        <v>67</v>
      </c>
      <c r="K108" s="16" t="s">
        <v>67</v>
      </c>
      <c r="L108" s="16" t="s">
        <v>843</v>
      </c>
      <c r="M108" s="16" t="s">
        <v>117</v>
      </c>
      <c r="N108" s="16"/>
      <c r="O108" s="16" t="str">
        <f>CONCATENATE(K108,", ",L108,","," д. ",M108,IF(ISBLANK(N108),"",CONCATENATE(", кв. ",N108)))</f>
        <v>Свободный, Садовая, д. 2</v>
      </c>
      <c r="P108" s="16"/>
      <c r="Q108" s="16"/>
      <c r="R108" s="16" t="s">
        <v>46</v>
      </c>
      <c r="S108" s="58" t="str">
        <f>CONCATENATE(P108,IF(ISBLANK(P108),"",IF(AND(ISBLANK(Q108),ISBLANK(R108)),"",", ")),Q108,IF(ISBLANK(Q108),"",", "),R108)</f>
        <v>-      не работает</v>
      </c>
      <c r="T108" s="57" t="s">
        <v>151</v>
      </c>
      <c r="U108" s="54"/>
      <c r="V108" s="54">
        <v>45908</v>
      </c>
      <c r="W108" s="57" t="s">
        <v>35</v>
      </c>
      <c r="X108" s="19">
        <v>45916</v>
      </c>
      <c r="Y108" s="19">
        <v>45915</v>
      </c>
      <c r="Z108" s="59" t="str">
        <f>IF(ISBLANK(AA108),CONCATENATE(AB108," ",AC108),AA108)</f>
        <v>ГБУЗ АО “Свободненская межрайонная больница”</v>
      </c>
      <c r="AA108" s="16" t="s">
        <v>24</v>
      </c>
      <c r="AB108" s="16" t="s">
        <v>37</v>
      </c>
      <c r="AC108" s="16"/>
      <c r="AD108" s="62">
        <v>45915</v>
      </c>
      <c r="AE108" s="16"/>
      <c r="AF108" s="19"/>
      <c r="AG108" s="23"/>
      <c r="AH108" s="19"/>
      <c r="AI108" s="16"/>
      <c r="AJ108" s="20"/>
      <c r="AK108" s="58" t="s">
        <v>844</v>
      </c>
      <c r="AL108" s="27"/>
      <c r="AM108" s="26"/>
    </row>
    <row r="109" spans="1:39" s="63" customFormat="1" ht="30" x14ac:dyDescent="0.25">
      <c r="A109" s="58" t="s">
        <v>845</v>
      </c>
      <c r="B109" s="60">
        <v>45916.5395007755</v>
      </c>
      <c r="C109" s="16" t="s">
        <v>22</v>
      </c>
      <c r="D109" s="16" t="s">
        <v>369</v>
      </c>
      <c r="E109" s="58" t="s">
        <v>24</v>
      </c>
      <c r="F109" s="61" t="s">
        <v>846</v>
      </c>
      <c r="G109" s="19">
        <v>20764</v>
      </c>
      <c r="H109" s="57" t="s">
        <v>297</v>
      </c>
      <c r="I109" s="16" t="s">
        <v>27</v>
      </c>
      <c r="J109" s="58" t="s">
        <v>67</v>
      </c>
      <c r="K109" s="16" t="s">
        <v>67</v>
      </c>
      <c r="L109" s="16" t="s">
        <v>847</v>
      </c>
      <c r="M109" s="16" t="s">
        <v>357</v>
      </c>
      <c r="N109" s="16" t="s">
        <v>782</v>
      </c>
      <c r="O109" s="16" t="str">
        <f>CONCATENATE(K109,", ",L109,","," д. ",M109,IF(ISBLANK(N109),"",CONCATENATE(", кв. ",N109)))</f>
        <v>Свободный, Мухина, д. 15, кв. 14</v>
      </c>
      <c r="P109" s="16"/>
      <c r="Q109" s="16"/>
      <c r="R109" s="16" t="s">
        <v>848</v>
      </c>
      <c r="S109" s="58" t="str">
        <f>CONCATENATE(P109,IF(ISBLANK(P109),"",IF(AND(ISBLANK(Q109),ISBLANK(R109)),"",", ")),Q109,IF(ISBLANK(Q109),"",", "),R109)</f>
        <v>ценки.специалист</v>
      </c>
      <c r="T109" s="57" t="s">
        <v>34</v>
      </c>
      <c r="U109" s="54">
        <v>45914</v>
      </c>
      <c r="V109" s="54">
        <v>45904</v>
      </c>
      <c r="W109" s="57" t="s">
        <v>35</v>
      </c>
      <c r="X109" s="19">
        <v>45916</v>
      </c>
      <c r="Y109" s="19">
        <v>45915</v>
      </c>
      <c r="Z109" s="59" t="str">
        <f>IF(ISBLANK(AA109),CONCATENATE(AB109," ",AC109),AA109)</f>
        <v>ГБУЗ АО “Свободненская межрайонная больница”</v>
      </c>
      <c r="AA109" s="16" t="s">
        <v>24</v>
      </c>
      <c r="AB109" s="16" t="s">
        <v>37</v>
      </c>
      <c r="AC109" s="16"/>
      <c r="AD109" s="62">
        <v>45915</v>
      </c>
      <c r="AE109" s="16"/>
      <c r="AF109" s="19"/>
      <c r="AG109" s="23"/>
      <c r="AH109" s="19"/>
      <c r="AI109" s="16"/>
      <c r="AJ109" s="20"/>
      <c r="AK109" s="58" t="s">
        <v>849</v>
      </c>
      <c r="AL109" s="27"/>
      <c r="AM109" s="26"/>
    </row>
    <row r="110" spans="1:39" s="63" customFormat="1" ht="30" x14ac:dyDescent="0.25">
      <c r="A110" s="58" t="s">
        <v>850</v>
      </c>
      <c r="B110" s="60">
        <v>45916.509887766202</v>
      </c>
      <c r="C110" s="16" t="s">
        <v>851</v>
      </c>
      <c r="D110" s="16" t="s">
        <v>23</v>
      </c>
      <c r="E110" s="58" t="s">
        <v>852</v>
      </c>
      <c r="F110" s="61" t="s">
        <v>853</v>
      </c>
      <c r="G110" s="19">
        <v>28929</v>
      </c>
      <c r="H110" s="57" t="s">
        <v>854</v>
      </c>
      <c r="I110" s="16" t="s">
        <v>27</v>
      </c>
      <c r="J110" s="58" t="s">
        <v>802</v>
      </c>
      <c r="K110" s="16" t="s">
        <v>855</v>
      </c>
      <c r="L110" s="16" t="s">
        <v>843</v>
      </c>
      <c r="M110" s="16" t="s">
        <v>45</v>
      </c>
      <c r="N110" s="16"/>
      <c r="O110" s="16" t="str">
        <f>CONCATENATE(K110,", ",L110,","," д. ",M110,IF(ISBLANK(N110),"",CONCATENATE(", кв. ",N110)))</f>
        <v>Февральск, Садовая, д. 58</v>
      </c>
      <c r="P110" s="16"/>
      <c r="Q110" s="16"/>
      <c r="R110" s="16" t="s">
        <v>856</v>
      </c>
      <c r="S110" s="58" t="str">
        <f>CONCATENATE(P110,IF(ISBLANK(P110),"",IF(AND(ISBLANK(Q110),ISBLANK(R110)),"",", ")),Q110,IF(ISBLANK(Q110),"",", "),R110)</f>
        <v>ТЧЭ-13</v>
      </c>
      <c r="T110" s="57" t="s">
        <v>34</v>
      </c>
      <c r="U110" s="54">
        <v>45915</v>
      </c>
      <c r="V110" s="54">
        <v>45913</v>
      </c>
      <c r="W110" s="57" t="s">
        <v>35</v>
      </c>
      <c r="X110" s="19">
        <v>45916</v>
      </c>
      <c r="Y110" s="19"/>
      <c r="Z110" s="59" t="str">
        <f>IF(ISBLANK(AA110),CONCATENATE(AB110," ",AC110),AA110)</f>
        <v xml:space="preserve">Другое </v>
      </c>
      <c r="AA110" s="16"/>
      <c r="AB110" s="16" t="s">
        <v>112</v>
      </c>
      <c r="AC110" s="16"/>
      <c r="AD110" s="62">
        <v>45916</v>
      </c>
      <c r="AE110" s="16"/>
      <c r="AF110" s="19"/>
      <c r="AG110" s="23"/>
      <c r="AH110" s="19"/>
      <c r="AI110" s="16"/>
      <c r="AJ110" s="20"/>
      <c r="AK110" s="58" t="s">
        <v>857</v>
      </c>
      <c r="AL110" s="27"/>
      <c r="AM110" s="26"/>
    </row>
    <row r="111" spans="1:39" s="63" customFormat="1" ht="30" x14ac:dyDescent="0.25">
      <c r="A111" s="58" t="s">
        <v>858</v>
      </c>
      <c r="B111" s="60">
        <v>45916.490221724503</v>
      </c>
      <c r="C111" s="16" t="s">
        <v>22</v>
      </c>
      <c r="D111" s="16" t="s">
        <v>23</v>
      </c>
      <c r="E111" s="58" t="s">
        <v>24</v>
      </c>
      <c r="F111" s="61" t="s">
        <v>859</v>
      </c>
      <c r="G111" s="19">
        <v>42568</v>
      </c>
      <c r="H111" s="57" t="s">
        <v>860</v>
      </c>
      <c r="I111" s="16" t="s">
        <v>27</v>
      </c>
      <c r="J111" s="58" t="s">
        <v>28</v>
      </c>
      <c r="K111" s="16" t="s">
        <v>861</v>
      </c>
      <c r="L111" s="16" t="s">
        <v>862</v>
      </c>
      <c r="M111" s="16" t="s">
        <v>171</v>
      </c>
      <c r="N111" s="16"/>
      <c r="O111" s="16" t="str">
        <f>CONCATENATE(K111,", ",L111,","," д. ",M111,IF(ISBLANK(N111),"",CONCATENATE(", кв. ",N111)))</f>
        <v>Черновка, Распоповой, д. 37</v>
      </c>
      <c r="P111" s="16" t="s">
        <v>863</v>
      </c>
      <c r="Q111" s="16" t="s">
        <v>70</v>
      </c>
      <c r="R111" s="16"/>
      <c r="S111" s="58" t="str">
        <f>CONCATENATE(P111,IF(ISBLANK(P111),"",IF(AND(ISBLANK(Q111),ISBLANK(R111)),"",", ")),Q111,IF(ISBLANK(Q111),"",", "),R111)</f>
        <v xml:space="preserve">МУНИЦИПАЛЬНОЕ ОБЩЕОБРАЗОВАТЕЛЬНОЕ АВТОНОМНОЕ УЧРЕЖДЕНИЕ "ЧЕРНОВСКАЯ СРЕДНЯЯ ОБЩЕОБРАЗОВАТЕЛЬНАЯ ШКОЛА ИМ. Н. М. РАСПОПОВОЙ", 4, </v>
      </c>
      <c r="T111" s="57" t="s">
        <v>282</v>
      </c>
      <c r="U111" s="54">
        <v>45910</v>
      </c>
      <c r="V111" s="54">
        <v>45908</v>
      </c>
      <c r="W111" s="57" t="s">
        <v>35</v>
      </c>
      <c r="X111" s="19">
        <v>45916</v>
      </c>
      <c r="Y111" s="19">
        <v>45915</v>
      </c>
      <c r="Z111" s="59" t="str">
        <f>IF(ISBLANK(AA111),CONCATENATE(AB111," ",AC111),AA111)</f>
        <v>ГБУЗ АО “Свободненская межрайонная больница”</v>
      </c>
      <c r="AA111" s="16" t="s">
        <v>24</v>
      </c>
      <c r="AB111" s="16" t="s">
        <v>37</v>
      </c>
      <c r="AC111" s="16"/>
      <c r="AD111" s="62">
        <v>45915</v>
      </c>
      <c r="AE111" s="16"/>
      <c r="AF111" s="19"/>
      <c r="AG111" s="23"/>
      <c r="AH111" s="19"/>
      <c r="AI111" s="16"/>
      <c r="AJ111" s="20"/>
      <c r="AK111" s="58" t="s">
        <v>864</v>
      </c>
      <c r="AL111" s="27"/>
      <c r="AM111" s="26"/>
    </row>
    <row r="112" spans="1:39" s="63" customFormat="1" ht="30" x14ac:dyDescent="0.25">
      <c r="A112" s="58" t="s">
        <v>865</v>
      </c>
      <c r="B112" s="60">
        <v>45916.471720023103</v>
      </c>
      <c r="C112" s="16" t="s">
        <v>866</v>
      </c>
      <c r="D112" s="16" t="s">
        <v>177</v>
      </c>
      <c r="E112" s="58" t="s">
        <v>867</v>
      </c>
      <c r="F112" s="61" t="s">
        <v>868</v>
      </c>
      <c r="G112" s="19">
        <v>26168</v>
      </c>
      <c r="H112" s="57" t="s">
        <v>869</v>
      </c>
      <c r="I112" s="16" t="s">
        <v>27</v>
      </c>
      <c r="J112" s="58" t="s">
        <v>181</v>
      </c>
      <c r="K112" s="16" t="s">
        <v>181</v>
      </c>
      <c r="L112" s="16" t="s">
        <v>870</v>
      </c>
      <c r="M112" s="16" t="s">
        <v>871</v>
      </c>
      <c r="N112" s="16"/>
      <c r="O112" s="16" t="str">
        <f>CONCATENATE(K112,", ",L112,","," д. ",M112,IF(ISBLANK(N112),"",CONCATENATE(", кв. ",N112)))</f>
        <v>Зея, Гоголя, д. 167</v>
      </c>
      <c r="P112" s="16"/>
      <c r="Q112" s="16"/>
      <c r="R112" s="16" t="s">
        <v>872</v>
      </c>
      <c r="S112" s="58" t="str">
        <f>CONCATENATE(P112,IF(ISBLANK(P112),"",IF(AND(ISBLANK(Q112),ISBLANK(R112)),"",", ")),Q112,IF(ISBLANK(Q112),"",", "),R112)</f>
        <v>ИП</v>
      </c>
      <c r="T112" s="57" t="s">
        <v>873</v>
      </c>
      <c r="U112" s="54"/>
      <c r="V112" s="54">
        <v>45915</v>
      </c>
      <c r="W112" s="57" t="s">
        <v>35</v>
      </c>
      <c r="X112" s="19">
        <v>45916</v>
      </c>
      <c r="Y112" s="19"/>
      <c r="Z112" s="59" t="str">
        <f>IF(ISBLANK(AA112),CONCATENATE(AB112," ",AC112),AA112)</f>
        <v xml:space="preserve">На дому </v>
      </c>
      <c r="AA112" s="16"/>
      <c r="AB112" s="16" t="s">
        <v>48</v>
      </c>
      <c r="AC112" s="16"/>
      <c r="AD112" s="62">
        <v>45916</v>
      </c>
      <c r="AE112" s="16" t="s">
        <v>35</v>
      </c>
      <c r="AF112" s="19">
        <v>45916</v>
      </c>
      <c r="AG112" s="23"/>
      <c r="AH112" s="19">
        <v>45916.477083333302</v>
      </c>
      <c r="AI112" s="16"/>
      <c r="AJ112" s="20"/>
      <c r="AK112" s="58" t="s">
        <v>874</v>
      </c>
      <c r="AL112" s="27"/>
      <c r="AM112" s="26"/>
    </row>
    <row r="113" spans="1:39" s="63" customFormat="1" ht="30" x14ac:dyDescent="0.25">
      <c r="A113" s="58" t="s">
        <v>875</v>
      </c>
      <c r="B113" s="60">
        <v>45916.454688888902</v>
      </c>
      <c r="C113" s="16" t="s">
        <v>876</v>
      </c>
      <c r="D113" s="16" t="s">
        <v>60</v>
      </c>
      <c r="E113" s="58" t="s">
        <v>303</v>
      </c>
      <c r="F113" s="61" t="s">
        <v>877</v>
      </c>
      <c r="G113" s="19">
        <v>23729</v>
      </c>
      <c r="H113" s="57" t="s">
        <v>66</v>
      </c>
      <c r="I113" s="16" t="s">
        <v>27</v>
      </c>
      <c r="J113" s="58" t="s">
        <v>43</v>
      </c>
      <c r="K113" s="16" t="s">
        <v>43</v>
      </c>
      <c r="L113" s="16" t="s">
        <v>878</v>
      </c>
      <c r="M113" s="16" t="s">
        <v>879</v>
      </c>
      <c r="N113" s="16"/>
      <c r="O113" s="16" t="str">
        <f>CONCATENATE(K113,", ",L113,","," д. ",M113,IF(ISBLANK(N113),"",CONCATENATE(", кв. ",N113)))</f>
        <v>Благовещенск, Воронкова, д. 26</v>
      </c>
      <c r="P113" s="16"/>
      <c r="Q113" s="16"/>
      <c r="R113" s="16" t="s">
        <v>497</v>
      </c>
      <c r="S113" s="58" t="str">
        <f>CONCATENATE(P113,IF(ISBLANK(P113),"",IF(AND(ISBLANK(Q113),ISBLANK(R113)),"",", ")),Q113,IF(ISBLANK(Q113),"",", "),R113)</f>
        <v>пенсионер</v>
      </c>
      <c r="T113" s="57" t="s">
        <v>63</v>
      </c>
      <c r="U113" s="54"/>
      <c r="V113" s="54">
        <v>45915</v>
      </c>
      <c r="W113" s="57" t="s">
        <v>35</v>
      </c>
      <c r="X113" s="19">
        <v>45916</v>
      </c>
      <c r="Y113" s="19">
        <v>45915</v>
      </c>
      <c r="Z113" s="59" t="str">
        <f>IF(ISBLANK(AA113),CONCATENATE(AB113," ",AC113),AA113)</f>
        <v>ГАУЗ АО АОКБ, прочие</v>
      </c>
      <c r="AA113" s="16" t="s">
        <v>880</v>
      </c>
      <c r="AB113" s="16" t="s">
        <v>37</v>
      </c>
      <c r="AC113" s="16"/>
      <c r="AD113" s="62">
        <v>45915</v>
      </c>
      <c r="AE113" s="16"/>
      <c r="AF113" s="19"/>
      <c r="AG113" s="23"/>
      <c r="AH113" s="19"/>
      <c r="AI113" s="16"/>
      <c r="AJ113" s="20"/>
      <c r="AK113" s="58" t="s">
        <v>881</v>
      </c>
      <c r="AL113" s="27"/>
      <c r="AM113" s="26"/>
    </row>
    <row r="114" spans="1:39" s="63" customFormat="1" ht="30" x14ac:dyDescent="0.25">
      <c r="A114" s="58" t="s">
        <v>882</v>
      </c>
      <c r="B114" s="60">
        <v>45916.428511539401</v>
      </c>
      <c r="C114" s="16" t="s">
        <v>883</v>
      </c>
      <c r="D114" s="16" t="s">
        <v>155</v>
      </c>
      <c r="E114" s="58" t="s">
        <v>884</v>
      </c>
      <c r="F114" s="61" t="s">
        <v>885</v>
      </c>
      <c r="G114" s="19">
        <v>26913</v>
      </c>
      <c r="H114" s="57" t="s">
        <v>180</v>
      </c>
      <c r="I114" s="16" t="s">
        <v>27</v>
      </c>
      <c r="J114" s="58" t="s">
        <v>434</v>
      </c>
      <c r="K114" s="16" t="s">
        <v>886</v>
      </c>
      <c r="L114" s="16" t="s">
        <v>545</v>
      </c>
      <c r="M114" s="16" t="s">
        <v>879</v>
      </c>
      <c r="N114" s="16"/>
      <c r="O114" s="16" t="str">
        <f>CONCATENATE(K114,", ",L114,","," д. ",M114,IF(ISBLANK(N114),"",CONCATENATE(", кв. ",N114)))</f>
        <v>Новобурейский, Пионерская, д. 26</v>
      </c>
      <c r="P114" s="16"/>
      <c r="Q114" s="16"/>
      <c r="R114" s="16" t="s">
        <v>887</v>
      </c>
      <c r="S114" s="58" t="str">
        <f>CONCATENATE(P114,IF(ISBLANK(P114),"",IF(AND(ISBLANK(Q114),ISBLANK(R114)),"",", ")),Q114,IF(ISBLANK(Q114),"",", "),R114)</f>
        <v>ООО "ГСП-Механизация"</v>
      </c>
      <c r="T114" s="57" t="s">
        <v>34</v>
      </c>
      <c r="U114" s="54">
        <v>45914</v>
      </c>
      <c r="V114" s="54">
        <v>45911</v>
      </c>
      <c r="W114" s="57" t="s">
        <v>35</v>
      </c>
      <c r="X114" s="19">
        <v>45916</v>
      </c>
      <c r="Y114" s="19">
        <v>45915</v>
      </c>
      <c r="Z114" s="59" t="str">
        <f>IF(ISBLANK(AA114),CONCATENATE(AB114," ",AC114),AA114)</f>
        <v>ГБУЗ АО “Бурейская районная больница”</v>
      </c>
      <c r="AA114" s="16" t="s">
        <v>884</v>
      </c>
      <c r="AB114" s="16" t="s">
        <v>37</v>
      </c>
      <c r="AC114" s="16"/>
      <c r="AD114" s="62">
        <v>45915</v>
      </c>
      <c r="AE114" s="16"/>
      <c r="AF114" s="19"/>
      <c r="AG114" s="23"/>
      <c r="AH114" s="19"/>
      <c r="AI114" s="16"/>
      <c r="AJ114" s="20"/>
      <c r="AK114" s="58" t="s">
        <v>888</v>
      </c>
      <c r="AL114" s="27"/>
      <c r="AM114" s="26"/>
    </row>
    <row r="115" spans="1:39" s="63" customFormat="1" ht="30" x14ac:dyDescent="0.25">
      <c r="A115" s="58" t="s">
        <v>703</v>
      </c>
      <c r="B115" s="60">
        <v>45917.6298993866</v>
      </c>
      <c r="C115" s="16" t="s">
        <v>50</v>
      </c>
      <c r="D115" s="16" t="s">
        <v>322</v>
      </c>
      <c r="E115" s="58" t="s">
        <v>51</v>
      </c>
      <c r="F115" s="61" t="s">
        <v>704</v>
      </c>
      <c r="G115" s="19">
        <v>25242</v>
      </c>
      <c r="H115" s="57" t="s">
        <v>705</v>
      </c>
      <c r="I115" s="16" t="s">
        <v>27</v>
      </c>
      <c r="J115" s="58" t="s">
        <v>43</v>
      </c>
      <c r="K115" s="16" t="s">
        <v>43</v>
      </c>
      <c r="L115" s="16" t="s">
        <v>132</v>
      </c>
      <c r="M115" s="16" t="s">
        <v>706</v>
      </c>
      <c r="N115" s="16" t="s">
        <v>707</v>
      </c>
      <c r="O115" s="16" t="str">
        <f>CONCATENATE(K115,", ",L115,","," д. ",M115,IF(ISBLANK(N115),"",CONCATENATE(", кв. ",N115)))</f>
        <v>Благовещенск, 50 лет Октября, д. 106/1, кв. 18</v>
      </c>
      <c r="P115" s="16"/>
      <c r="Q115" s="16"/>
      <c r="R115" s="16" t="s">
        <v>708</v>
      </c>
      <c r="S115" s="58" t="str">
        <f>CONCATENATE(P115,IF(ISBLANK(P115),"",IF(AND(ISBLANK(Q115),ISBLANK(R115)),"",", ")),Q115,IF(ISBLANK(Q115),"",", "),R115)</f>
        <v>Ресторан Будда</v>
      </c>
      <c r="T115" s="57" t="s">
        <v>34</v>
      </c>
      <c r="U115" s="54">
        <v>45917</v>
      </c>
      <c r="V115" s="54">
        <v>45913</v>
      </c>
      <c r="W115" s="57" t="s">
        <v>58</v>
      </c>
      <c r="X115" s="19">
        <v>45917</v>
      </c>
      <c r="Y115" s="19">
        <v>45917</v>
      </c>
      <c r="Z115" s="59" t="str">
        <f>IF(ISBLANK(AA115),CONCATENATE(AB115," ",AC115),AA115)</f>
        <v>ГАУЗ АО БГКБ</v>
      </c>
      <c r="AA115" s="16" t="s">
        <v>51</v>
      </c>
      <c r="AB115" s="16" t="s">
        <v>37</v>
      </c>
      <c r="AC115" s="16"/>
      <c r="AD115" s="62">
        <v>45917</v>
      </c>
      <c r="AE115" s="16"/>
      <c r="AF115" s="19"/>
      <c r="AG115" s="23"/>
      <c r="AH115" s="19"/>
      <c r="AI115" s="16"/>
      <c r="AJ115" s="20"/>
      <c r="AK115" s="58" t="s">
        <v>709</v>
      </c>
      <c r="AL115" s="27"/>
      <c r="AM115" s="26"/>
    </row>
    <row r="116" spans="1:39" s="63" customFormat="1" ht="30" x14ac:dyDescent="0.25">
      <c r="A116" s="58" t="s">
        <v>894</v>
      </c>
      <c r="B116" s="60">
        <v>45916.430744594902</v>
      </c>
      <c r="C116" s="16" t="s">
        <v>237</v>
      </c>
      <c r="D116" s="16" t="s">
        <v>238</v>
      </c>
      <c r="E116" s="58" t="s">
        <v>239</v>
      </c>
      <c r="F116" s="61" t="s">
        <v>895</v>
      </c>
      <c r="G116" s="19">
        <v>40988</v>
      </c>
      <c r="H116" s="57" t="s">
        <v>550</v>
      </c>
      <c r="I116" s="16" t="s">
        <v>27</v>
      </c>
      <c r="J116" s="58" t="s">
        <v>252</v>
      </c>
      <c r="K116" s="16" t="s">
        <v>252</v>
      </c>
      <c r="L116" s="16" t="s">
        <v>747</v>
      </c>
      <c r="M116" s="16" t="s">
        <v>338</v>
      </c>
      <c r="N116" s="16" t="s">
        <v>748</v>
      </c>
      <c r="O116" s="16" t="str">
        <f>CONCATENATE(K116,", ",L116,","," д. ",M116,IF(ISBLANK(N116),"",CONCATENATE(", кв. ",N116)))</f>
        <v>Тында, Октябрьская, д. 24, кв. 174</v>
      </c>
      <c r="P116" s="16" t="s">
        <v>896</v>
      </c>
      <c r="Q116" s="16" t="s">
        <v>897</v>
      </c>
      <c r="R116" s="16"/>
      <c r="S116" s="58" t="str">
        <f>CONCATENATE(P116,IF(ISBLANK(P116),"",IF(AND(ISBLANK(Q116),ISBLANK(R116)),"",", ")),Q116,IF(ISBLANK(Q116),"",", "),R116)</f>
        <v xml:space="preserve">МУНИЦИПАЛЬНОЕ ОБЩЕОБРАЗОВАТЕЛЬНОЕ БЮДЖЕТНОЕ УЧРЕЖДЕНИЕ СРЕДНЯЯ ОБЩЕОБРАЗОВАТЕЛЬНАЯ ШКОЛА № 7 ИМЕНИ ГЕРОЯ РОССИИ И.В. ТКАЧЕНКО Г. ТЫНДЫ АМУРСКОЙ ОБЛАСТИ, 7в, </v>
      </c>
      <c r="T116" s="57" t="s">
        <v>282</v>
      </c>
      <c r="U116" s="54">
        <v>45910</v>
      </c>
      <c r="V116" s="54">
        <v>45911</v>
      </c>
      <c r="W116" s="57" t="s">
        <v>35</v>
      </c>
      <c r="X116" s="19">
        <v>45916</v>
      </c>
      <c r="Y116" s="19">
        <v>45915</v>
      </c>
      <c r="Z116" s="59" t="str">
        <f>IF(ISBLANK(AA116),CONCATENATE(AB116," ",AC116),AA116)</f>
        <v>ГАУЗ АО “Тындинская межрайонная больница”, ГАУЗ АО "Тындинская больница" детское отделение</v>
      </c>
      <c r="AA116" s="16" t="s">
        <v>554</v>
      </c>
      <c r="AB116" s="16" t="s">
        <v>37</v>
      </c>
      <c r="AC116" s="16"/>
      <c r="AD116" s="62">
        <v>45915</v>
      </c>
      <c r="AE116" s="16"/>
      <c r="AF116" s="19"/>
      <c r="AG116" s="23"/>
      <c r="AH116" s="19">
        <v>45916.489583333299</v>
      </c>
      <c r="AI116" s="16" t="s">
        <v>283</v>
      </c>
      <c r="AJ116" s="20"/>
      <c r="AK116" s="58" t="s">
        <v>898</v>
      </c>
      <c r="AL116" s="27"/>
      <c r="AM116" s="26"/>
    </row>
    <row r="117" spans="1:39" s="21" customFormat="1" ht="30" x14ac:dyDescent="0.25">
      <c r="A117" s="16" t="s">
        <v>899</v>
      </c>
      <c r="B117" s="17">
        <v>45916.423538506897</v>
      </c>
      <c r="C117" s="16" t="s">
        <v>599</v>
      </c>
      <c r="D117" s="16" t="s">
        <v>60</v>
      </c>
      <c r="E117" s="16" t="s">
        <v>600</v>
      </c>
      <c r="F117" s="18" t="s">
        <v>900</v>
      </c>
      <c r="G117" s="19">
        <v>14742</v>
      </c>
      <c r="H117" s="20" t="s">
        <v>901</v>
      </c>
      <c r="I117" s="16" t="s">
        <v>27</v>
      </c>
      <c r="J117" s="58" t="s">
        <v>602</v>
      </c>
      <c r="K117" s="16" t="s">
        <v>603</v>
      </c>
      <c r="L117" s="16" t="s">
        <v>843</v>
      </c>
      <c r="M117" s="16" t="s">
        <v>714</v>
      </c>
      <c r="N117" s="16" t="s">
        <v>117</v>
      </c>
      <c r="O117" s="16" t="str">
        <f>CONCATENATE(K117,", ",L117,","," д. ",M117,IF(ISBLANK(N117),"",CONCATENATE(", кв. ",N117)))</f>
        <v>Ивановка, Садовая, д. 10, кв. 2</v>
      </c>
      <c r="P117" s="16"/>
      <c r="Q117" s="16"/>
      <c r="R117" s="16" t="s">
        <v>62</v>
      </c>
      <c r="S117" s="16" t="str">
        <f>CONCATENATE(P117,IF(ISBLANK(P117),"",IF(AND(ISBLANK(Q117),ISBLANK(R117)),"",", ")),Q117,IF(ISBLANK(Q117),"",", "),R117)</f>
        <v>-     не  работает, пенсионер</v>
      </c>
      <c r="T117" s="20" t="s">
        <v>63</v>
      </c>
      <c r="U117" s="54"/>
      <c r="V117" s="54">
        <v>45911</v>
      </c>
      <c r="W117" s="20" t="s">
        <v>383</v>
      </c>
      <c r="X117" s="19">
        <v>45915</v>
      </c>
      <c r="Y117" s="19">
        <v>45915</v>
      </c>
      <c r="Z117" s="23" t="str">
        <f>IF(ISBLANK(AA117),CONCATENATE(AB117," ",AC117),AA117)</f>
        <v>ГАУЗ АО “Ивановская районная больница”</v>
      </c>
      <c r="AA117" s="16" t="s">
        <v>600</v>
      </c>
      <c r="AB117" s="16" t="s">
        <v>37</v>
      </c>
      <c r="AC117" s="16"/>
      <c r="AD117" s="19">
        <v>45915</v>
      </c>
      <c r="AE117" s="16" t="s">
        <v>902</v>
      </c>
      <c r="AF117" s="19">
        <v>45922</v>
      </c>
      <c r="AG117" s="23"/>
      <c r="AH117" s="19"/>
      <c r="AI117" s="16"/>
      <c r="AJ117" s="20"/>
      <c r="AK117" s="16" t="s">
        <v>903</v>
      </c>
      <c r="AL117" s="27"/>
      <c r="AM117" s="26"/>
    </row>
    <row r="118" spans="1:39" s="63" customFormat="1" ht="45" x14ac:dyDescent="0.25">
      <c r="A118" s="58" t="s">
        <v>904</v>
      </c>
      <c r="B118" s="60">
        <v>45916.414917939801</v>
      </c>
      <c r="C118" s="16" t="s">
        <v>581</v>
      </c>
      <c r="D118" s="16" t="s">
        <v>238</v>
      </c>
      <c r="E118" s="58" t="s">
        <v>582</v>
      </c>
      <c r="F118" s="61" t="s">
        <v>905</v>
      </c>
      <c r="G118" s="19">
        <v>31488</v>
      </c>
      <c r="H118" s="57" t="s">
        <v>88</v>
      </c>
      <c r="I118" s="16" t="s">
        <v>27</v>
      </c>
      <c r="J118" s="58" t="s">
        <v>242</v>
      </c>
      <c r="K118" s="16" t="s">
        <v>243</v>
      </c>
      <c r="L118" s="16" t="s">
        <v>244</v>
      </c>
      <c r="M118" s="16" t="s">
        <v>117</v>
      </c>
      <c r="N118" s="16" t="s">
        <v>205</v>
      </c>
      <c r="O118" s="16" t="str">
        <f>CONCATENATE(K118,", ",L118,","," д. ",M118,IF(ISBLANK(N118),"",CONCATENATE(", кв. ",N118)))</f>
        <v>Лопча, 27 Съезда КПСС, д. 2, кв. 38</v>
      </c>
      <c r="P118" s="16"/>
      <c r="Q118" s="16"/>
      <c r="R118" s="16" t="s">
        <v>906</v>
      </c>
      <c r="S118" s="58" t="str">
        <f>CONCATENATE(P118,IF(ISBLANK(P118),"",IF(AND(ISBLANK(Q118),ISBLANK(R118)),"",", ")),Q118,IF(ISBLANK(Q118),"",", "),R118)</f>
        <v>ДВОСТ ДЦД ОАО РЖД, составитель поездов</v>
      </c>
      <c r="T118" s="57" t="s">
        <v>586</v>
      </c>
      <c r="U118" s="54"/>
      <c r="V118" s="54">
        <v>45913</v>
      </c>
      <c r="W118" s="57" t="s">
        <v>352</v>
      </c>
      <c r="X118" s="19">
        <v>45916</v>
      </c>
      <c r="Y118" s="19">
        <v>45916</v>
      </c>
      <c r="Z118" s="59" t="str">
        <f>IF(ISBLANK(AA118),CONCATENATE(AB118," ",AC118),AA118)</f>
        <v>ГАУЗ АО “Тындинская межрайонная больница”, ГАУЗ АО "Тындинская больница" инфекционное отделение</v>
      </c>
      <c r="AA118" s="16" t="s">
        <v>247</v>
      </c>
      <c r="AB118" s="16" t="s">
        <v>37</v>
      </c>
      <c r="AC118" s="16"/>
      <c r="AD118" s="62">
        <v>45916</v>
      </c>
      <c r="AE118" s="16"/>
      <c r="AF118" s="19"/>
      <c r="AG118" s="23"/>
      <c r="AH118" s="19"/>
      <c r="AI118" s="16"/>
      <c r="AJ118" s="20"/>
      <c r="AK118" s="58" t="s">
        <v>907</v>
      </c>
      <c r="AL118" s="27"/>
      <c r="AM118" s="26"/>
    </row>
    <row r="119" spans="1:39" s="63" customFormat="1" ht="30" x14ac:dyDescent="0.25">
      <c r="A119" s="58" t="s">
        <v>315</v>
      </c>
      <c r="B119" s="60">
        <v>45919.6913605671</v>
      </c>
      <c r="C119" s="16" t="s">
        <v>104</v>
      </c>
      <c r="D119" s="16" t="s">
        <v>60</v>
      </c>
      <c r="E119" s="58" t="s">
        <v>40</v>
      </c>
      <c r="F119" s="61" t="s">
        <v>316</v>
      </c>
      <c r="G119" s="19">
        <v>14042</v>
      </c>
      <c r="H119" s="57" t="s">
        <v>317</v>
      </c>
      <c r="I119" s="16" t="s">
        <v>27</v>
      </c>
      <c r="J119" s="58" t="s">
        <v>43</v>
      </c>
      <c r="K119" s="16" t="s">
        <v>43</v>
      </c>
      <c r="L119" s="16" t="s">
        <v>204</v>
      </c>
      <c r="M119" s="16" t="s">
        <v>267</v>
      </c>
      <c r="N119" s="16" t="s">
        <v>318</v>
      </c>
      <c r="O119" s="16" t="str">
        <f>CONCATENATE(K119,", ",L119,","," д. ",M119,IF(ISBLANK(N119),"",CONCATENATE(", кв. ",N119)))</f>
        <v>Благовещенск, Северная, д. 151, кв. 40</v>
      </c>
      <c r="P119" s="16"/>
      <c r="Q119" s="16"/>
      <c r="R119" s="16" t="s">
        <v>110</v>
      </c>
      <c r="S119" s="58" t="str">
        <f>CONCATENATE(P119,IF(ISBLANK(P119),"",IF(AND(ISBLANK(Q119),ISBLANK(R119)),"",", ")),Q119,IF(ISBLANK(Q119),"",", "),R119)</f>
        <v>-     пенсионер</v>
      </c>
      <c r="T119" s="57" t="s">
        <v>63</v>
      </c>
      <c r="U119" s="54"/>
      <c r="V119" s="54">
        <v>45912</v>
      </c>
      <c r="W119" s="57" t="s">
        <v>35</v>
      </c>
      <c r="X119" s="19">
        <v>45919</v>
      </c>
      <c r="Y119" s="19"/>
      <c r="Z119" s="59" t="str">
        <f>IF(ISBLANK(AA119),CONCATENATE(AB119," ",AC119),AA119)</f>
        <v xml:space="preserve">Другое </v>
      </c>
      <c r="AA119" s="16"/>
      <c r="AB119" s="16" t="s">
        <v>112</v>
      </c>
      <c r="AC119" s="16"/>
      <c r="AD119" s="62">
        <v>45919</v>
      </c>
      <c r="AE119" s="16"/>
      <c r="AF119" s="19"/>
      <c r="AG119" s="23"/>
      <c r="AH119" s="19"/>
      <c r="AI119" s="16"/>
      <c r="AJ119" s="20"/>
      <c r="AK119" s="58" t="s">
        <v>319</v>
      </c>
      <c r="AL119" s="27"/>
      <c r="AM119" s="26"/>
    </row>
    <row r="120" spans="1:39" s="63" customFormat="1" ht="30" x14ac:dyDescent="0.25">
      <c r="A120" s="58" t="s">
        <v>914</v>
      </c>
      <c r="B120" s="60">
        <v>45916.054212419003</v>
      </c>
      <c r="C120" s="16" t="s">
        <v>210</v>
      </c>
      <c r="D120" s="16" t="s">
        <v>412</v>
      </c>
      <c r="E120" s="58" t="s">
        <v>40</v>
      </c>
      <c r="F120" s="61" t="s">
        <v>915</v>
      </c>
      <c r="G120" s="19">
        <v>10976</v>
      </c>
      <c r="H120" s="57" t="s">
        <v>916</v>
      </c>
      <c r="I120" s="16" t="s">
        <v>27</v>
      </c>
      <c r="J120" s="58" t="s">
        <v>43</v>
      </c>
      <c r="K120" s="16" t="s">
        <v>43</v>
      </c>
      <c r="L120" s="16" t="s">
        <v>107</v>
      </c>
      <c r="M120" s="16" t="s">
        <v>917</v>
      </c>
      <c r="N120" s="16" t="s">
        <v>918</v>
      </c>
      <c r="O120" s="16" t="str">
        <f>CONCATENATE(K120,", ",L120,","," д. ",M120,IF(ISBLANK(N120),"",CONCATENATE(", кв. ",N120)))</f>
        <v>Благовещенск, Зейская, д. 88, кв. 84</v>
      </c>
      <c r="P120" s="16"/>
      <c r="Q120" s="16"/>
      <c r="R120" s="16" t="s">
        <v>110</v>
      </c>
      <c r="S120" s="58" t="str">
        <f>CONCATENATE(P120,IF(ISBLANK(P120),"",IF(AND(ISBLANK(Q120),ISBLANK(R120)),"",", ")),Q120,IF(ISBLANK(Q120),"",", "),R120)</f>
        <v>-     пенсионер</v>
      </c>
      <c r="T120" s="57" t="s">
        <v>63</v>
      </c>
      <c r="U120" s="54"/>
      <c r="V120" s="54">
        <v>45912</v>
      </c>
      <c r="W120" s="57" t="s">
        <v>35</v>
      </c>
      <c r="X120" s="19">
        <v>45916</v>
      </c>
      <c r="Y120" s="19"/>
      <c r="Z120" s="59" t="str">
        <f>IF(ISBLANK(AA120),CONCATENATE(AB120," ",AC120),AA120)</f>
        <v xml:space="preserve">Другое </v>
      </c>
      <c r="AA120" s="16"/>
      <c r="AB120" s="16" t="s">
        <v>112</v>
      </c>
      <c r="AC120" s="16"/>
      <c r="AD120" s="62">
        <v>45915</v>
      </c>
      <c r="AE120" s="16"/>
      <c r="AF120" s="19"/>
      <c r="AG120" s="23"/>
      <c r="AH120" s="19"/>
      <c r="AI120" s="16"/>
      <c r="AJ120" s="20"/>
      <c r="AK120" s="58" t="s">
        <v>919</v>
      </c>
      <c r="AL120" s="27"/>
      <c r="AM120" s="26"/>
    </row>
    <row r="121" spans="1:39" s="63" customFormat="1" ht="45" x14ac:dyDescent="0.25">
      <c r="A121" s="58" t="s">
        <v>756</v>
      </c>
      <c r="B121" s="60">
        <v>45916.730173726901</v>
      </c>
      <c r="C121" s="16" t="s">
        <v>50</v>
      </c>
      <c r="D121" s="16" t="s">
        <v>60</v>
      </c>
      <c r="E121" s="58" t="s">
        <v>51</v>
      </c>
      <c r="F121" s="61" t="s">
        <v>757</v>
      </c>
      <c r="G121" s="19">
        <v>24686</v>
      </c>
      <c r="H121" s="57" t="s">
        <v>203</v>
      </c>
      <c r="I121" s="16" t="s">
        <v>27</v>
      </c>
      <c r="J121" s="58" t="s">
        <v>335</v>
      </c>
      <c r="K121" s="16" t="s">
        <v>758</v>
      </c>
      <c r="L121" s="16" t="s">
        <v>759</v>
      </c>
      <c r="M121" s="16" t="s">
        <v>501</v>
      </c>
      <c r="N121" s="16"/>
      <c r="O121" s="16" t="str">
        <f>CONCATENATE(K121,", ",L121,","," д. ",M121,IF(ISBLANK(N121),"",CONCATENATE(", кв. ",N121)))</f>
        <v>Новоалександровка, Набережная, д. 24А</v>
      </c>
      <c r="P121" s="16"/>
      <c r="Q121" s="16"/>
      <c r="R121" s="16" t="s">
        <v>760</v>
      </c>
      <c r="S121" s="58" t="str">
        <f>CONCATENATE(P121,IF(ISBLANK(P121),"",IF(AND(ISBLANK(Q121),ISBLANK(R121)),"",", ")),Q121,IF(ISBLANK(Q121),"",", "),R121)</f>
        <v>не работает, инвалид 2 группы</v>
      </c>
      <c r="T121" s="57" t="s">
        <v>151</v>
      </c>
      <c r="U121" s="54"/>
      <c r="V121" s="54">
        <v>45902</v>
      </c>
      <c r="W121" s="57" t="s">
        <v>58</v>
      </c>
      <c r="X121" s="19">
        <v>45916</v>
      </c>
      <c r="Y121" s="19">
        <v>45916</v>
      </c>
      <c r="Z121" s="59" t="str">
        <f>IF(ISBLANK(AA121),CONCATENATE(AB121," ",AC121),AA121)</f>
        <v>ГАУЗ АО БГКБ</v>
      </c>
      <c r="AA121" s="16" t="s">
        <v>51</v>
      </c>
      <c r="AB121" s="16" t="s">
        <v>37</v>
      </c>
      <c r="AC121" s="16"/>
      <c r="AD121" s="62">
        <v>45916</v>
      </c>
      <c r="AE121" s="16"/>
      <c r="AF121" s="19"/>
      <c r="AG121" s="23"/>
      <c r="AH121" s="19"/>
      <c r="AI121" s="16"/>
      <c r="AJ121" s="20"/>
      <c r="AK121" s="58" t="s">
        <v>761</v>
      </c>
      <c r="AL121" s="27"/>
      <c r="AM121" s="26"/>
    </row>
    <row r="122" spans="1:39" s="63" customFormat="1" ht="30" x14ac:dyDescent="0.25">
      <c r="A122" s="58" t="s">
        <v>447</v>
      </c>
      <c r="B122" s="60">
        <v>45919.014447303198</v>
      </c>
      <c r="C122" s="16" t="s">
        <v>50</v>
      </c>
      <c r="D122" s="16" t="s">
        <v>60</v>
      </c>
      <c r="E122" s="58" t="s">
        <v>51</v>
      </c>
      <c r="F122" s="61" t="s">
        <v>448</v>
      </c>
      <c r="G122" s="19">
        <v>24199</v>
      </c>
      <c r="H122" s="57" t="s">
        <v>266</v>
      </c>
      <c r="I122" s="16" t="s">
        <v>27</v>
      </c>
      <c r="J122" s="58" t="s">
        <v>43</v>
      </c>
      <c r="K122" s="16" t="s">
        <v>43</v>
      </c>
      <c r="L122" s="16" t="s">
        <v>227</v>
      </c>
      <c r="M122" s="16" t="s">
        <v>449</v>
      </c>
      <c r="N122" s="16" t="s">
        <v>450</v>
      </c>
      <c r="O122" s="16" t="str">
        <f>CONCATENATE(K122,", ",L122,","," д. ",M122,IF(ISBLANK(N122),"",CONCATENATE(", кв. ",N122)))</f>
        <v>Благовещенск, Игнатьевское шоссе, д. 14/13, кв. 27</v>
      </c>
      <c r="P122" s="16"/>
      <c r="Q122" s="16"/>
      <c r="R122" s="16" t="s">
        <v>451</v>
      </c>
      <c r="S122" s="58" t="str">
        <f>CONCATENATE(P122,IF(ISBLANK(P122),"",IF(AND(ISBLANK(Q122),ISBLANK(R122)),"",", ")),Q122,IF(ISBLANK(Q122),"",", "),R122)</f>
        <v>АО Асфальт Автобаза</v>
      </c>
      <c r="T122" s="57" t="s">
        <v>34</v>
      </c>
      <c r="U122" s="54"/>
      <c r="V122" s="54">
        <v>45914</v>
      </c>
      <c r="W122" s="57" t="s">
        <v>58</v>
      </c>
      <c r="X122" s="19">
        <v>45918</v>
      </c>
      <c r="Y122" s="19">
        <v>45918</v>
      </c>
      <c r="Z122" s="59" t="str">
        <f>IF(ISBLANK(AA122),CONCATENATE(AB122," ",AC122),AA122)</f>
        <v>ГАУЗ АО БГКБ</v>
      </c>
      <c r="AA122" s="16" t="s">
        <v>51</v>
      </c>
      <c r="AB122" s="16" t="s">
        <v>37</v>
      </c>
      <c r="AC122" s="16"/>
      <c r="AD122" s="62">
        <v>45918</v>
      </c>
      <c r="AE122" s="16"/>
      <c r="AF122" s="19"/>
      <c r="AG122" s="23"/>
      <c r="AH122" s="19"/>
      <c r="AI122" s="16"/>
      <c r="AJ122" s="20"/>
      <c r="AK122" s="58" t="s">
        <v>452</v>
      </c>
      <c r="AL122" s="27"/>
      <c r="AM122" s="26"/>
    </row>
    <row r="123" spans="1:39" s="63" customFormat="1" ht="30" x14ac:dyDescent="0.25">
      <c r="A123" s="58" t="s">
        <v>416</v>
      </c>
      <c r="B123" s="60">
        <v>45919.0268218403</v>
      </c>
      <c r="C123" s="16" t="s">
        <v>50</v>
      </c>
      <c r="D123" s="16" t="s">
        <v>60</v>
      </c>
      <c r="E123" s="58" t="s">
        <v>51</v>
      </c>
      <c r="F123" s="61" t="s">
        <v>417</v>
      </c>
      <c r="G123" s="19">
        <v>23263</v>
      </c>
      <c r="H123" s="57" t="s">
        <v>258</v>
      </c>
      <c r="I123" s="16" t="s">
        <v>27</v>
      </c>
      <c r="J123" s="58" t="s">
        <v>335</v>
      </c>
      <c r="K123" s="16" t="s">
        <v>418</v>
      </c>
      <c r="L123" s="16" t="s">
        <v>170</v>
      </c>
      <c r="M123" s="16" t="s">
        <v>419</v>
      </c>
      <c r="N123" s="16"/>
      <c r="O123" s="16" t="str">
        <f>CONCATENATE(K123,", ",L123,","," д. ",M123,IF(ISBLANK(N123),"",CONCATENATE(", кв. ",N123)))</f>
        <v>Николаевка, Амурская, д. 35</v>
      </c>
      <c r="P123" s="16"/>
      <c r="Q123" s="16"/>
      <c r="R123" s="16" t="s">
        <v>110</v>
      </c>
      <c r="S123" s="58" t="str">
        <f>CONCATENATE(P123,IF(ISBLANK(P123),"",IF(AND(ISBLANK(Q123),ISBLANK(R123)),"",", ")),Q123,IF(ISBLANK(Q123),"",", "),R123)</f>
        <v>-     пенсионер</v>
      </c>
      <c r="T123" s="57" t="s">
        <v>63</v>
      </c>
      <c r="U123" s="54"/>
      <c r="V123" s="54">
        <v>45911</v>
      </c>
      <c r="W123" s="57" t="s">
        <v>58</v>
      </c>
      <c r="X123" s="19">
        <v>45918</v>
      </c>
      <c r="Y123" s="19">
        <v>45918</v>
      </c>
      <c r="Z123" s="59" t="str">
        <f>IF(ISBLANK(AA123),CONCATENATE(AB123," ",AC123),AA123)</f>
        <v>ГАУЗ АО БГКБ</v>
      </c>
      <c r="AA123" s="16" t="s">
        <v>51</v>
      </c>
      <c r="AB123" s="16" t="s">
        <v>37</v>
      </c>
      <c r="AC123" s="16"/>
      <c r="AD123" s="62">
        <v>45918</v>
      </c>
      <c r="AE123" s="16"/>
      <c r="AF123" s="19"/>
      <c r="AG123" s="23"/>
      <c r="AH123" s="19"/>
      <c r="AI123" s="16"/>
      <c r="AJ123" s="20"/>
      <c r="AK123" s="58" t="s">
        <v>420</v>
      </c>
      <c r="AL123" s="27"/>
      <c r="AM123" s="26"/>
    </row>
    <row r="124" spans="1:39" s="63" customFormat="1" ht="30" x14ac:dyDescent="0.25">
      <c r="A124" s="58" t="s">
        <v>49</v>
      </c>
      <c r="B124" s="60">
        <v>45921.778030636597</v>
      </c>
      <c r="C124" s="16" t="s">
        <v>50</v>
      </c>
      <c r="D124" s="16"/>
      <c r="E124" s="58" t="s">
        <v>51</v>
      </c>
      <c r="F124" s="61" t="s">
        <v>52</v>
      </c>
      <c r="G124" s="19">
        <v>21126</v>
      </c>
      <c r="H124" s="57" t="s">
        <v>53</v>
      </c>
      <c r="I124" s="16" t="s">
        <v>27</v>
      </c>
      <c r="J124" s="58" t="s">
        <v>43</v>
      </c>
      <c r="K124" s="16" t="s">
        <v>43</v>
      </c>
      <c r="L124" s="16" t="s">
        <v>54</v>
      </c>
      <c r="M124" s="16" t="s">
        <v>55</v>
      </c>
      <c r="N124" s="16" t="s">
        <v>56</v>
      </c>
      <c r="O124" s="16" t="str">
        <f>CONCATENATE(K124,", ",L124,","," д. ",M124,IF(ISBLANK(N124),"",CONCATENATE(", кв. ",N124)))</f>
        <v>Благовещенск, Василенко, д. 13 1, кв. 83</v>
      </c>
      <c r="P124" s="16"/>
      <c r="Q124" s="16"/>
      <c r="R124" s="16" t="s">
        <v>57</v>
      </c>
      <c r="S124" s="58" t="str">
        <f>CONCATENATE(P124,IF(ISBLANK(P124),"",IF(AND(ISBLANK(Q124),ISBLANK(R124)),"",", ")),Q124,IF(ISBLANK(Q124),"",", "),R124)</f>
        <v>не работат</v>
      </c>
      <c r="T124" s="57"/>
      <c r="U124" s="54"/>
      <c r="V124" s="54">
        <v>45909</v>
      </c>
      <c r="W124" s="57" t="s">
        <v>58</v>
      </c>
      <c r="X124" s="19">
        <v>45921</v>
      </c>
      <c r="Y124" s="19">
        <v>45921</v>
      </c>
      <c r="Z124" s="59" t="str">
        <f>IF(ISBLANK(AA124),CONCATENATE(AB124," ",AC124),AA124)</f>
        <v>ГАУЗ АО БГКБ</v>
      </c>
      <c r="AA124" s="16" t="s">
        <v>51</v>
      </c>
      <c r="AB124" s="16" t="s">
        <v>37</v>
      </c>
      <c r="AC124" s="16"/>
      <c r="AD124" s="62">
        <v>45921</v>
      </c>
      <c r="AE124" s="16"/>
      <c r="AF124" s="19"/>
      <c r="AG124" s="23"/>
      <c r="AH124" s="19"/>
      <c r="AI124" s="16"/>
      <c r="AJ124" s="20"/>
      <c r="AK124" s="58" t="s">
        <v>59</v>
      </c>
      <c r="AL124" s="27"/>
      <c r="AM124" s="26"/>
    </row>
    <row r="125" spans="1:39" s="63" customFormat="1" ht="30" x14ac:dyDescent="0.25">
      <c r="A125" s="58" t="s">
        <v>649</v>
      </c>
      <c r="B125" s="60">
        <v>45917.796344594899</v>
      </c>
      <c r="C125" s="16" t="s">
        <v>637</v>
      </c>
      <c r="D125" s="16" t="s">
        <v>60</v>
      </c>
      <c r="E125" s="58" t="s">
        <v>51</v>
      </c>
      <c r="F125" s="61" t="s">
        <v>650</v>
      </c>
      <c r="G125" s="19">
        <v>21322</v>
      </c>
      <c r="H125" s="57" t="s">
        <v>53</v>
      </c>
      <c r="I125" s="16" t="s">
        <v>27</v>
      </c>
      <c r="J125" s="58" t="s">
        <v>43</v>
      </c>
      <c r="K125" s="16" t="s">
        <v>43</v>
      </c>
      <c r="L125" s="16" t="s">
        <v>54</v>
      </c>
      <c r="M125" s="16" t="s">
        <v>61</v>
      </c>
      <c r="N125" s="16" t="s">
        <v>651</v>
      </c>
      <c r="O125" s="16" t="str">
        <f>CONCATENATE(K125,", ",L125,","," д. ",M125,IF(ISBLANK(N125),"",CONCATENATE(", кв. ",N125)))</f>
        <v>Благовещенск, Василенко, д. 13/1, кв. 44</v>
      </c>
      <c r="P125" s="16"/>
      <c r="Q125" s="16"/>
      <c r="R125" s="16" t="s">
        <v>652</v>
      </c>
      <c r="S125" s="58" t="str">
        <f>CONCATENATE(P125,IF(ISBLANK(P125),"",IF(AND(ISBLANK(Q125),ISBLANK(R125)),"",", ")),Q125,IF(ISBLANK(Q125),"",", "),R125)</f>
        <v>-     пенсионер инвалид 2гр</v>
      </c>
      <c r="T125" s="57" t="s">
        <v>63</v>
      </c>
      <c r="U125" s="54"/>
      <c r="V125" s="54">
        <v>45917</v>
      </c>
      <c r="W125" s="57" t="s">
        <v>58</v>
      </c>
      <c r="X125" s="19">
        <v>45917</v>
      </c>
      <c r="Y125" s="19">
        <v>45917</v>
      </c>
      <c r="Z125" s="59" t="str">
        <f>IF(ISBLANK(AA125),CONCATENATE(AB125," ",AC125),AA125)</f>
        <v>ГАУЗ АО БГКБ</v>
      </c>
      <c r="AA125" s="16" t="s">
        <v>51</v>
      </c>
      <c r="AB125" s="16" t="s">
        <v>37</v>
      </c>
      <c r="AC125" s="16"/>
      <c r="AD125" s="62">
        <v>45917</v>
      </c>
      <c r="AE125" s="16"/>
      <c r="AF125" s="19"/>
      <c r="AG125" s="23"/>
      <c r="AH125" s="19"/>
      <c r="AI125" s="16"/>
      <c r="AJ125" s="20"/>
      <c r="AK125" s="58" t="s">
        <v>653</v>
      </c>
      <c r="AL125" s="27"/>
      <c r="AM125" s="26"/>
    </row>
    <row r="126" spans="1:39" s="63" customFormat="1" ht="30" x14ac:dyDescent="0.25">
      <c r="A126" s="58" t="s">
        <v>466</v>
      </c>
      <c r="B126" s="60">
        <v>45919.003349618099</v>
      </c>
      <c r="C126" s="16" t="s">
        <v>50</v>
      </c>
      <c r="D126" s="16" t="s">
        <v>60</v>
      </c>
      <c r="E126" s="58" t="s">
        <v>51</v>
      </c>
      <c r="F126" s="61" t="s">
        <v>467</v>
      </c>
      <c r="G126" s="19">
        <v>20585</v>
      </c>
      <c r="H126" s="57" t="s">
        <v>468</v>
      </c>
      <c r="I126" s="16" t="s">
        <v>27</v>
      </c>
      <c r="J126" s="58" t="s">
        <v>43</v>
      </c>
      <c r="K126" s="16" t="s">
        <v>43</v>
      </c>
      <c r="L126" s="16" t="s">
        <v>123</v>
      </c>
      <c r="M126" s="16" t="s">
        <v>469</v>
      </c>
      <c r="N126" s="16" t="s">
        <v>470</v>
      </c>
      <c r="O126" s="16" t="str">
        <f>CONCATENATE(K126,", ",L126,","," д. ",M126,IF(ISBLANK(N126),"",CONCATENATE(", кв. ",N126)))</f>
        <v>Благовещенск, Ленина, д. 237, кв. 48</v>
      </c>
      <c r="P126" s="16"/>
      <c r="Q126" s="16"/>
      <c r="R126" s="16" t="s">
        <v>471</v>
      </c>
      <c r="S126" s="58" t="str">
        <f>CONCATENATE(P126,IF(ISBLANK(P126),"",IF(AND(ISBLANK(Q126),ISBLANK(R126)),"",", ")),Q126,IF(ISBLANK(Q126),"",", "),R126)</f>
        <v>Колледж сервиса и торговли</v>
      </c>
      <c r="T126" s="57" t="s">
        <v>34</v>
      </c>
      <c r="U126" s="54"/>
      <c r="V126" s="54">
        <v>45902</v>
      </c>
      <c r="W126" s="57" t="s">
        <v>58</v>
      </c>
      <c r="X126" s="19">
        <v>45908</v>
      </c>
      <c r="Y126" s="19">
        <v>45908</v>
      </c>
      <c r="Z126" s="59" t="str">
        <f>IF(ISBLANK(AA126),CONCATENATE(AB126," ",AC126),AA126)</f>
        <v>ГАУЗ АО БГКБ</v>
      </c>
      <c r="AA126" s="16" t="s">
        <v>51</v>
      </c>
      <c r="AB126" s="16" t="s">
        <v>37</v>
      </c>
      <c r="AC126" s="16"/>
      <c r="AD126" s="62">
        <v>45908</v>
      </c>
      <c r="AE126" s="16" t="s">
        <v>58</v>
      </c>
      <c r="AF126" s="19">
        <v>45919</v>
      </c>
      <c r="AG126" s="23"/>
      <c r="AH126" s="19"/>
      <c r="AI126" s="16"/>
      <c r="AJ126" s="20"/>
      <c r="AK126" s="58" t="s">
        <v>472</v>
      </c>
      <c r="AL126" s="27"/>
      <c r="AM126" s="26"/>
    </row>
    <row r="127" spans="1:39" s="63" customFormat="1" ht="30" x14ac:dyDescent="0.25">
      <c r="A127" s="58" t="s">
        <v>779</v>
      </c>
      <c r="B127" s="60">
        <v>45916.698909571802</v>
      </c>
      <c r="C127" s="16" t="s">
        <v>50</v>
      </c>
      <c r="D127" s="16" t="s">
        <v>60</v>
      </c>
      <c r="E127" s="58" t="s">
        <v>51</v>
      </c>
      <c r="F127" s="61" t="s">
        <v>780</v>
      </c>
      <c r="G127" s="19">
        <v>20076</v>
      </c>
      <c r="H127" s="57" t="s">
        <v>647</v>
      </c>
      <c r="I127" s="16" t="s">
        <v>27</v>
      </c>
      <c r="J127" s="58" t="s">
        <v>43</v>
      </c>
      <c r="K127" s="16" t="s">
        <v>43</v>
      </c>
      <c r="L127" s="16" t="s">
        <v>781</v>
      </c>
      <c r="M127" s="16" t="s">
        <v>782</v>
      </c>
      <c r="N127" s="16"/>
      <c r="O127" s="16" t="str">
        <f>CONCATENATE(K127,", ",L127,","," д. ",M127,IF(ISBLANK(N127),"",CONCATENATE(", кв. ",N127)))</f>
        <v>Благовещенск, пер. Чигиринский, д. 14</v>
      </c>
      <c r="P127" s="16"/>
      <c r="Q127" s="16"/>
      <c r="R127" s="16" t="s">
        <v>110</v>
      </c>
      <c r="S127" s="58" t="str">
        <f>CONCATENATE(P127,IF(ISBLANK(P127),"",IF(AND(ISBLANK(Q127),ISBLANK(R127)),"",", ")),Q127,IF(ISBLANK(Q127),"",", "),R127)</f>
        <v>-     пенсионер</v>
      </c>
      <c r="T127" s="57" t="s">
        <v>63</v>
      </c>
      <c r="U127" s="54"/>
      <c r="V127" s="54">
        <v>45914</v>
      </c>
      <c r="W127" s="57" t="s">
        <v>58</v>
      </c>
      <c r="X127" s="19">
        <v>45916</v>
      </c>
      <c r="Y127" s="19">
        <v>45916</v>
      </c>
      <c r="Z127" s="59" t="str">
        <f>IF(ISBLANK(AA127),CONCATENATE(AB127," ",AC127),AA127)</f>
        <v>ГАУЗ АО БГКБ</v>
      </c>
      <c r="AA127" s="16" t="s">
        <v>51</v>
      </c>
      <c r="AB127" s="16" t="s">
        <v>37</v>
      </c>
      <c r="AC127" s="16"/>
      <c r="AD127" s="62">
        <v>45916</v>
      </c>
      <c r="AE127" s="16"/>
      <c r="AF127" s="19"/>
      <c r="AG127" s="23"/>
      <c r="AH127" s="19"/>
      <c r="AI127" s="16"/>
      <c r="AJ127" s="20"/>
      <c r="AK127" s="58" t="s">
        <v>783</v>
      </c>
      <c r="AL127" s="27"/>
      <c r="AM127" s="26"/>
    </row>
    <row r="128" spans="1:39" s="63" customFormat="1" ht="45" x14ac:dyDescent="0.25">
      <c r="A128" s="58" t="s">
        <v>957</v>
      </c>
      <c r="B128" s="60">
        <v>45915.665640081002</v>
      </c>
      <c r="C128" s="16" t="s">
        <v>237</v>
      </c>
      <c r="D128" s="16" t="s">
        <v>238</v>
      </c>
      <c r="E128" s="58" t="s">
        <v>239</v>
      </c>
      <c r="F128" s="61" t="s">
        <v>958</v>
      </c>
      <c r="G128" s="19">
        <v>27115</v>
      </c>
      <c r="H128" s="57" t="s">
        <v>773</v>
      </c>
      <c r="I128" s="16" t="s">
        <v>27</v>
      </c>
      <c r="J128" s="58" t="s">
        <v>252</v>
      </c>
      <c r="K128" s="16" t="s">
        <v>252</v>
      </c>
      <c r="L128" s="16" t="s">
        <v>944</v>
      </c>
      <c r="M128" s="16" t="s">
        <v>401</v>
      </c>
      <c r="N128" s="16"/>
      <c r="O128" s="16" t="str">
        <f>CONCATENATE(K128,", ",L128,","," д. ",M128,IF(ISBLANK(N128),"",CONCATENATE(", кв. ",N128)))</f>
        <v>Тында, Кольцевая, д. 9</v>
      </c>
      <c r="P128" s="16"/>
      <c r="Q128" s="16"/>
      <c r="R128" s="16" t="s">
        <v>959</v>
      </c>
      <c r="S128" s="58" t="str">
        <f>CONCATENATE(P128,IF(ISBLANK(P128),"",IF(AND(ISBLANK(Q128),ISBLANK(R128)),"",", ")),Q128,IF(ISBLANK(Q128),"",", "),R128)</f>
        <v>тындинская больница м/с</v>
      </c>
      <c r="T128" s="57" t="s">
        <v>93</v>
      </c>
      <c r="U128" s="54">
        <v>45905</v>
      </c>
      <c r="V128" s="54">
        <v>45908</v>
      </c>
      <c r="W128" s="57" t="s">
        <v>163</v>
      </c>
      <c r="X128" s="19">
        <v>45915</v>
      </c>
      <c r="Y128" s="19">
        <v>45912</v>
      </c>
      <c r="Z128" s="59" t="str">
        <f>IF(ISBLANK(AA128),CONCATENATE(AB128," ",AC128),AA128)</f>
        <v>ГАУЗ АО “Тындинская межрайонная больница”, ГАУЗ АО "Тындинская больница" инфекционное отделение</v>
      </c>
      <c r="AA128" s="16" t="s">
        <v>247</v>
      </c>
      <c r="AB128" s="16" t="s">
        <v>37</v>
      </c>
      <c r="AC128" s="16"/>
      <c r="AD128" s="62">
        <v>45912</v>
      </c>
      <c r="AE128" s="16" t="s">
        <v>163</v>
      </c>
      <c r="AF128" s="19">
        <v>45917</v>
      </c>
      <c r="AG128" s="23"/>
      <c r="AH128" s="19">
        <v>45915</v>
      </c>
      <c r="AI128" s="16"/>
      <c r="AJ128" s="20"/>
      <c r="AK128" s="58" t="s">
        <v>960</v>
      </c>
      <c r="AL128" s="27"/>
      <c r="AM128" s="26"/>
    </row>
    <row r="129" spans="1:39" s="63" customFormat="1" ht="30" x14ac:dyDescent="0.25">
      <c r="A129" s="58" t="s">
        <v>961</v>
      </c>
      <c r="B129" s="60">
        <v>45915.6364412037</v>
      </c>
      <c r="C129" s="16" t="s">
        <v>962</v>
      </c>
      <c r="D129" s="16" t="s">
        <v>60</v>
      </c>
      <c r="E129" s="58" t="s">
        <v>405</v>
      </c>
      <c r="F129" s="61" t="s">
        <v>963</v>
      </c>
      <c r="G129" s="19">
        <v>41633</v>
      </c>
      <c r="H129" s="57" t="s">
        <v>535</v>
      </c>
      <c r="I129" s="16" t="s">
        <v>27</v>
      </c>
      <c r="J129" s="58" t="s">
        <v>43</v>
      </c>
      <c r="K129" s="16" t="s">
        <v>43</v>
      </c>
      <c r="L129" s="16" t="s">
        <v>483</v>
      </c>
      <c r="M129" s="16" t="s">
        <v>45</v>
      </c>
      <c r="N129" s="16" t="s">
        <v>964</v>
      </c>
      <c r="O129" s="16" t="str">
        <f>CONCATENATE(K129,", ",L129,","," д. ",M129,IF(ISBLANK(N129),"",CONCATENATE(", кв. ",N129)))</f>
        <v>Благовещенск, Лазо, д. 58, кв. 85</v>
      </c>
      <c r="P129" s="16" t="s">
        <v>836</v>
      </c>
      <c r="Q129" s="16" t="s">
        <v>965</v>
      </c>
      <c r="R129" s="16"/>
      <c r="S129" s="58" t="str">
        <f>CONCATENATE(P129,IF(ISBLANK(P129),"",IF(AND(ISBLANK(Q129),ISBLANK(R129)),"",", ")),Q129,IF(ISBLANK(Q129),"",", "),R129)</f>
        <v xml:space="preserve">МУНИЦИПАЛЬНОЕ АВТОНОМНОЕ ОБЩЕОБРАЗОВАТЕЛЬНОЕ УЧРЕЖДЕНИЕ "ШКОЛА № 14 ГОРОДА БЛАГОВЕЩЕНСКА", 6 Д, </v>
      </c>
      <c r="T129" s="57" t="s">
        <v>282</v>
      </c>
      <c r="U129" s="54">
        <v>45904</v>
      </c>
      <c r="V129" s="54">
        <v>45904</v>
      </c>
      <c r="W129" s="57" t="s">
        <v>383</v>
      </c>
      <c r="X129" s="19">
        <v>45915</v>
      </c>
      <c r="Y129" s="19">
        <v>45915</v>
      </c>
      <c r="Z129" s="59" t="str">
        <f>IF(ISBLANK(AA129),CONCATENATE(AB129," ",AC129),AA129)</f>
        <v>ГАУЗ АО АОДКБ</v>
      </c>
      <c r="AA129" s="16" t="s">
        <v>405</v>
      </c>
      <c r="AB129" s="16" t="s">
        <v>37</v>
      </c>
      <c r="AC129" s="16"/>
      <c r="AD129" s="62">
        <v>45915</v>
      </c>
      <c r="AE129" s="16"/>
      <c r="AF129" s="19"/>
      <c r="AG129" s="23"/>
      <c r="AH129" s="19">
        <v>45915.667361111096</v>
      </c>
      <c r="AI129" s="16" t="s">
        <v>838</v>
      </c>
      <c r="AJ129" s="20"/>
      <c r="AK129" s="58" t="s">
        <v>966</v>
      </c>
      <c r="AL129" s="27"/>
      <c r="AM129" s="26"/>
    </row>
    <row r="130" spans="1:39" s="63" customFormat="1" ht="30" x14ac:dyDescent="0.25">
      <c r="A130" s="58" t="s">
        <v>969</v>
      </c>
      <c r="B130" s="60">
        <v>45915.563486076397</v>
      </c>
      <c r="C130" s="16" t="s">
        <v>970</v>
      </c>
      <c r="D130" s="16" t="s">
        <v>23</v>
      </c>
      <c r="E130" s="58" t="s">
        <v>852</v>
      </c>
      <c r="F130" s="61" t="s">
        <v>971</v>
      </c>
      <c r="G130" s="19">
        <v>41184</v>
      </c>
      <c r="H130" s="57" t="s">
        <v>544</v>
      </c>
      <c r="I130" s="16" t="s">
        <v>27</v>
      </c>
      <c r="J130" s="58" t="s">
        <v>802</v>
      </c>
      <c r="K130" s="16" t="s">
        <v>855</v>
      </c>
      <c r="L130" s="16" t="s">
        <v>972</v>
      </c>
      <c r="M130" s="16" t="s">
        <v>973</v>
      </c>
      <c r="N130" s="16" t="s">
        <v>732</v>
      </c>
      <c r="O130" s="16" t="str">
        <f>CONCATENATE(K130,", ",L130,","," д. ",M130,IF(ISBLANK(N130),"",CONCATENATE(", кв. ",N130)))</f>
        <v>Февральск, Дзержинского, д. 3 Б, кв. 25</v>
      </c>
      <c r="P130" s="16" t="s">
        <v>974</v>
      </c>
      <c r="Q130" s="16" t="s">
        <v>975</v>
      </c>
      <c r="R130" s="16"/>
      <c r="S130" s="58" t="str">
        <f>CONCATENATE(P130,IF(ISBLANK(P130),"",IF(AND(ISBLANK(Q130),ISBLANK(R130)),"",", ")),Q130,IF(ISBLANK(Q130),"",", "),R130)</f>
        <v xml:space="preserve">МУНИЦИПАЛЬНОЕ БЮДЖЕТНОЕ ОБЩЕОБРАЗОВАТЕЛЬНОЕ УЧРЕЖДЕНИЕ "ФЕВРАЛЬСКАЯ СРЕДНЯЯ ОБЩЕОБРАЗОВАТЕЛЬНАЯ ШКОЛА", 7В, </v>
      </c>
      <c r="T130" s="57" t="s">
        <v>282</v>
      </c>
      <c r="U130" s="54">
        <v>45911</v>
      </c>
      <c r="V130" s="54">
        <v>45911</v>
      </c>
      <c r="W130" s="57" t="s">
        <v>35</v>
      </c>
      <c r="X130" s="19">
        <v>45915</v>
      </c>
      <c r="Y130" s="19">
        <v>45915</v>
      </c>
      <c r="Z130" s="59" t="str">
        <f>IF(ISBLANK(AA130),CONCATENATE(AB130," ",AC130),AA130)</f>
        <v>ЧУЗ "РЖД-Медицина пгт.Февральск"</v>
      </c>
      <c r="AA130" s="16" t="s">
        <v>852</v>
      </c>
      <c r="AB130" s="16" t="s">
        <v>37</v>
      </c>
      <c r="AC130" s="16"/>
      <c r="AD130" s="62">
        <v>45915</v>
      </c>
      <c r="AE130" s="16"/>
      <c r="AF130" s="19"/>
      <c r="AG130" s="23"/>
      <c r="AH130" s="19"/>
      <c r="AI130" s="16"/>
      <c r="AJ130" s="20"/>
      <c r="AK130" s="58" t="s">
        <v>976</v>
      </c>
      <c r="AL130" s="27"/>
      <c r="AM130" s="26"/>
    </row>
    <row r="131" spans="1:39" s="63" customFormat="1" x14ac:dyDescent="0.25">
      <c r="A131" s="58" t="s">
        <v>977</v>
      </c>
      <c r="B131" s="60">
        <v>45915.564515127298</v>
      </c>
      <c r="C131" s="16" t="s">
        <v>22</v>
      </c>
      <c r="D131" s="16" t="s">
        <v>23</v>
      </c>
      <c r="E131" s="58" t="s">
        <v>24</v>
      </c>
      <c r="F131" s="61" t="s">
        <v>978</v>
      </c>
      <c r="G131" s="19">
        <v>44302</v>
      </c>
      <c r="H131" s="57" t="s">
        <v>190</v>
      </c>
      <c r="I131" s="16" t="s">
        <v>27</v>
      </c>
      <c r="J131" s="58" t="s">
        <v>67</v>
      </c>
      <c r="K131" s="16" t="s">
        <v>67</v>
      </c>
      <c r="L131" s="16" t="s">
        <v>979</v>
      </c>
      <c r="M131" s="16" t="s">
        <v>980</v>
      </c>
      <c r="N131" s="16"/>
      <c r="O131" s="16" t="str">
        <f>CONCATENATE(K131,", ",L131,","," д. ",M131,IF(ISBLANK(N131),"",CONCATENATE(", кв. ",N131)))</f>
        <v>Свободный, Бульварная, д. 7/3</v>
      </c>
      <c r="P131" s="16" t="s">
        <v>981</v>
      </c>
      <c r="Q131" s="16" t="s">
        <v>982</v>
      </c>
      <c r="R131" s="16"/>
      <c r="S131" s="58" t="str">
        <f>CONCATENATE(P131,IF(ISBLANK(P131),"",IF(AND(ISBLANK(Q131),ISBLANK(R131)),"",", ")),Q131,IF(ISBLANK(Q131),"",", "),R131)</f>
        <v xml:space="preserve">МУНИЦИПАЛЬНОЕ ДОШКОЛЬНОЕ ОБРАЗОВАТЕЛЬНОЕ АВТОНОМНОЕ УЧРЕЖДЕНИЕ ДЕТСКИЙ САД № 16 (2 КОРПУС) ГОРОДА СВОБОДНОГО, средняя, </v>
      </c>
      <c r="T131" s="57" t="s">
        <v>196</v>
      </c>
      <c r="U131" s="54">
        <v>45912</v>
      </c>
      <c r="V131" s="54">
        <v>45913</v>
      </c>
      <c r="W131" s="57" t="s">
        <v>35</v>
      </c>
      <c r="X131" s="19">
        <v>45915</v>
      </c>
      <c r="Y131" s="19">
        <v>45913</v>
      </c>
      <c r="Z131" s="59" t="str">
        <f>IF(ISBLANK(AA131),CONCATENATE(AB131," ",AC131),AA131)</f>
        <v>ГБУЗ АО “Свободненская межрайонная больница”</v>
      </c>
      <c r="AA131" s="16" t="s">
        <v>24</v>
      </c>
      <c r="AB131" s="16" t="s">
        <v>37</v>
      </c>
      <c r="AC131" s="16"/>
      <c r="AD131" s="62">
        <v>45913</v>
      </c>
      <c r="AE131" s="16" t="s">
        <v>983</v>
      </c>
      <c r="AF131" s="19">
        <v>45917</v>
      </c>
      <c r="AG131" s="23"/>
      <c r="AH131" s="19"/>
      <c r="AI131" s="16"/>
      <c r="AJ131" s="20"/>
      <c r="AK131" s="58" t="s">
        <v>984</v>
      </c>
      <c r="AL131" s="27"/>
      <c r="AM131" s="26"/>
    </row>
    <row r="132" spans="1:39" s="63" customFormat="1" ht="30" x14ac:dyDescent="0.25">
      <c r="A132" s="58" t="s">
        <v>985</v>
      </c>
      <c r="B132" s="60">
        <v>45915.546135995399</v>
      </c>
      <c r="C132" s="16" t="s">
        <v>343</v>
      </c>
      <c r="D132" s="16" t="s">
        <v>393</v>
      </c>
      <c r="E132" s="58" t="s">
        <v>345</v>
      </c>
      <c r="F132" s="61" t="s">
        <v>986</v>
      </c>
      <c r="G132" s="19">
        <v>24240</v>
      </c>
      <c r="H132" s="57" t="s">
        <v>266</v>
      </c>
      <c r="I132" s="16" t="s">
        <v>27</v>
      </c>
      <c r="J132" s="58" t="s">
        <v>348</v>
      </c>
      <c r="K132" s="16" t="s">
        <v>987</v>
      </c>
      <c r="L132" s="16" t="s">
        <v>988</v>
      </c>
      <c r="M132" s="16" t="s">
        <v>172</v>
      </c>
      <c r="N132" s="16"/>
      <c r="O132" s="16" t="str">
        <f>CONCATENATE(K132,", ",L132,","," д. ",M132,IF(ISBLANK(N132),"",CONCATENATE(", кв. ",N132)))</f>
        <v>Мухинский, Первомайская, д. 1</v>
      </c>
      <c r="P132" s="16"/>
      <c r="Q132" s="16"/>
      <c r="R132" s="16" t="s">
        <v>989</v>
      </c>
      <c r="S132" s="58" t="str">
        <f>CONCATENATE(P132,IF(ISBLANK(P132),"",IF(AND(ISBLANK(Q132),ISBLANK(R132)),"",", ")),Q132,IF(ISBLANK(Q132),"",", "),R132)</f>
        <v>колхоз колос</v>
      </c>
      <c r="T132" s="57" t="s">
        <v>34</v>
      </c>
      <c r="U132" s="54"/>
      <c r="V132" s="54">
        <v>45901</v>
      </c>
      <c r="W132" s="57" t="s">
        <v>352</v>
      </c>
      <c r="X132" s="19">
        <v>45915</v>
      </c>
      <c r="Y132" s="19">
        <v>45915</v>
      </c>
      <c r="Z132" s="59" t="str">
        <f>IF(ISBLANK(AA132),CONCATENATE(AB132," ",AC132),AA132)</f>
        <v>ГБУЗ АО “Октябрьская районная больница”</v>
      </c>
      <c r="AA132" s="16" t="s">
        <v>345</v>
      </c>
      <c r="AB132" s="16" t="s">
        <v>37</v>
      </c>
      <c r="AC132" s="16"/>
      <c r="AD132" s="62">
        <v>45915</v>
      </c>
      <c r="AE132" s="16" t="s">
        <v>902</v>
      </c>
      <c r="AF132" s="19">
        <v>45918</v>
      </c>
      <c r="AG132" s="23"/>
      <c r="AH132" s="19"/>
      <c r="AI132" s="16"/>
      <c r="AJ132" s="20"/>
      <c r="AK132" s="58" t="s">
        <v>990</v>
      </c>
      <c r="AL132" s="27"/>
      <c r="AM132" s="26"/>
    </row>
    <row r="133" spans="1:39" s="63" customFormat="1" ht="30" x14ac:dyDescent="0.25">
      <c r="A133" s="58" t="s">
        <v>991</v>
      </c>
      <c r="B133" s="60">
        <v>45915.537545914303</v>
      </c>
      <c r="C133" s="16" t="s">
        <v>992</v>
      </c>
      <c r="D133" s="16" t="s">
        <v>177</v>
      </c>
      <c r="E133" s="58" t="s">
        <v>867</v>
      </c>
      <c r="F133" s="61" t="s">
        <v>993</v>
      </c>
      <c r="G133" s="19">
        <v>30750</v>
      </c>
      <c r="H133" s="57" t="s">
        <v>558</v>
      </c>
      <c r="I133" s="16" t="s">
        <v>27</v>
      </c>
      <c r="J133" s="58" t="s">
        <v>181</v>
      </c>
      <c r="K133" s="16" t="s">
        <v>181</v>
      </c>
      <c r="L133" s="16" t="s">
        <v>994</v>
      </c>
      <c r="M133" s="16" t="s">
        <v>995</v>
      </c>
      <c r="N133" s="16" t="s">
        <v>308</v>
      </c>
      <c r="O133" s="16" t="str">
        <f>CONCATENATE(K133,", ",L133,","," д. ",M133,IF(ISBLANK(N133),"",CONCATENATE(", кв. ",N133)))</f>
        <v>Зея, мкр. Светлый, д. 43, кв. 3</v>
      </c>
      <c r="P133" s="16"/>
      <c r="Q133" s="16"/>
      <c r="R133" s="16" t="s">
        <v>996</v>
      </c>
      <c r="S133" s="58" t="str">
        <f>CONCATENATE(P133,IF(ISBLANK(P133),"",IF(AND(ISBLANK(Q133),ISBLANK(R133)),"",", ")),Q133,IF(ISBLANK(Q133),"",", "),R133)</f>
        <v>Умные горные решения</v>
      </c>
      <c r="T133" s="57" t="s">
        <v>34</v>
      </c>
      <c r="U133" s="54">
        <v>45913</v>
      </c>
      <c r="V133" s="54">
        <v>45913</v>
      </c>
      <c r="W133" s="57" t="s">
        <v>35</v>
      </c>
      <c r="X133" s="19">
        <v>45915</v>
      </c>
      <c r="Y133" s="19"/>
      <c r="Z133" s="59" t="str">
        <f>IF(ISBLANK(AA133),CONCATENATE(AB133," ",AC133),AA133)</f>
        <v xml:space="preserve">На дому </v>
      </c>
      <c r="AA133" s="16"/>
      <c r="AB133" s="16" t="s">
        <v>48</v>
      </c>
      <c r="AC133" s="16"/>
      <c r="AD133" s="62">
        <v>45915</v>
      </c>
      <c r="AE133" s="16"/>
      <c r="AF133" s="19"/>
      <c r="AG133" s="23" t="str">
        <f>IF(ISBLANK(AL133),IF(ISBLANK(AM133),"",AM133),CONCATENATE(DAY(AL133),".",MONTH(AL133),".",YEAR(AL133)," ",AM133))</f>
        <v>Байрак  Татьяна Евгеньевна</v>
      </c>
      <c r="AH133" s="19"/>
      <c r="AI133" s="16"/>
      <c r="AJ133" s="20"/>
      <c r="AK133" s="58" t="s">
        <v>997</v>
      </c>
      <c r="AL133" s="27"/>
      <c r="AM133" s="26" t="s">
        <v>992</v>
      </c>
    </row>
    <row r="134" spans="1:39" s="63" customFormat="1" x14ac:dyDescent="0.25">
      <c r="A134" s="58" t="s">
        <v>784</v>
      </c>
      <c r="B134" s="60">
        <v>45916.694688344898</v>
      </c>
      <c r="C134" s="16" t="s">
        <v>763</v>
      </c>
      <c r="D134" s="16" t="s">
        <v>60</v>
      </c>
      <c r="E134" s="58" t="s">
        <v>785</v>
      </c>
      <c r="F134" s="61" t="s">
        <v>786</v>
      </c>
      <c r="G134" s="19">
        <v>43521</v>
      </c>
      <c r="H134" s="57" t="s">
        <v>720</v>
      </c>
      <c r="I134" s="16" t="s">
        <v>27</v>
      </c>
      <c r="J134" s="58" t="s">
        <v>43</v>
      </c>
      <c r="K134" s="16" t="s">
        <v>43</v>
      </c>
      <c r="L134" s="16" t="s">
        <v>325</v>
      </c>
      <c r="M134" s="16" t="s">
        <v>787</v>
      </c>
      <c r="N134" s="16"/>
      <c r="O134" s="16" t="str">
        <f>CONCATENATE(K134,", ",L134,","," д. ",M134,IF(ISBLANK(N134),"",CONCATENATE(", кв. ",N134)))</f>
        <v>Благовещенск, Ломоносова, д. 164</v>
      </c>
      <c r="P134" s="16" t="s">
        <v>788</v>
      </c>
      <c r="Q134" s="16" t="s">
        <v>789</v>
      </c>
      <c r="R134" s="16"/>
      <c r="S134" s="58" t="str">
        <f>CONCATENATE(P134,IF(ISBLANK(P134),"",IF(AND(ISBLANK(Q134),ISBLANK(R134)),"",", ")),Q134,IF(ISBLANK(Q134),"",", "),R134)</f>
        <v xml:space="preserve">Детский сад №5 (4 корпус) ул. Ломоносова 178, подготовительная 5, </v>
      </c>
      <c r="T134" s="57" t="s">
        <v>196</v>
      </c>
      <c r="U134" s="54">
        <v>45905</v>
      </c>
      <c r="V134" s="54">
        <v>45912</v>
      </c>
      <c r="W134" s="57" t="s">
        <v>35</v>
      </c>
      <c r="X134" s="19">
        <v>45916</v>
      </c>
      <c r="Y134" s="19">
        <v>45916</v>
      </c>
      <c r="Z134" s="59" t="str">
        <f>IF(ISBLANK(AA134),CONCATENATE(AB134," ",AC134),AA134)</f>
        <v>ГАУЗ АО АОИБ, 3 отделение</v>
      </c>
      <c r="AA134" s="16" t="s">
        <v>232</v>
      </c>
      <c r="AB134" s="16" t="s">
        <v>37</v>
      </c>
      <c r="AC134" s="16"/>
      <c r="AD134" s="62">
        <v>45916</v>
      </c>
      <c r="AE134" s="16" t="s">
        <v>790</v>
      </c>
      <c r="AF134" s="19">
        <v>45917</v>
      </c>
      <c r="AG134" s="23"/>
      <c r="AH134" s="19">
        <v>45916.703472222202</v>
      </c>
      <c r="AI134" s="16" t="s">
        <v>791</v>
      </c>
      <c r="AJ134" s="20"/>
      <c r="AK134" s="58" t="s">
        <v>792</v>
      </c>
      <c r="AL134" s="27"/>
      <c r="AM134" s="26"/>
    </row>
    <row r="135" spans="1:39" s="63" customFormat="1" ht="30" x14ac:dyDescent="0.25">
      <c r="A135" s="58" t="s">
        <v>1004</v>
      </c>
      <c r="B135" s="60">
        <v>45915.493542442098</v>
      </c>
      <c r="C135" s="16" t="s">
        <v>385</v>
      </c>
      <c r="D135" s="16" t="s">
        <v>369</v>
      </c>
      <c r="E135" s="58" t="s">
        <v>386</v>
      </c>
      <c r="F135" s="61" t="s">
        <v>1005</v>
      </c>
      <c r="G135" s="19">
        <v>24440</v>
      </c>
      <c r="H135" s="57" t="s">
        <v>203</v>
      </c>
      <c r="I135" s="16" t="s">
        <v>27</v>
      </c>
      <c r="J135" s="58" t="s">
        <v>67</v>
      </c>
      <c r="K135" s="16" t="s">
        <v>67</v>
      </c>
      <c r="L135" s="16" t="s">
        <v>1006</v>
      </c>
      <c r="M135" s="16" t="s">
        <v>732</v>
      </c>
      <c r="N135" s="16"/>
      <c r="O135" s="16" t="str">
        <f>CONCATENATE(K135,", ",L135,","," д. ",M135,IF(ISBLANK(N135),"",CONCATENATE(", кв. ",N135)))</f>
        <v>Свободный, пер. Юбилейный, д. 25</v>
      </c>
      <c r="P135" s="16"/>
      <c r="Q135" s="16"/>
      <c r="R135" s="16" t="s">
        <v>1007</v>
      </c>
      <c r="S135" s="58" t="str">
        <f>CONCATENATE(P135,IF(ISBLANK(P135),"",IF(AND(ISBLANK(Q135),ISBLANK(R135)),"",", ")),Q135,IF(ISBLANK(Q135),"",", "),R135)</f>
        <v>ООО Амурфарм, Аптека Миницен, фармацевт</v>
      </c>
      <c r="T135" s="57" t="s">
        <v>34</v>
      </c>
      <c r="U135" s="54"/>
      <c r="V135" s="54">
        <v>45909</v>
      </c>
      <c r="W135" s="57" t="s">
        <v>35</v>
      </c>
      <c r="X135" s="19">
        <v>45915</v>
      </c>
      <c r="Y135" s="19"/>
      <c r="Z135" s="59" t="str">
        <f>IF(ISBLANK(AA135),CONCATENATE(AB135," ",AC135),AA135)</f>
        <v xml:space="preserve">На дому </v>
      </c>
      <c r="AA135" s="16"/>
      <c r="AB135" s="16" t="s">
        <v>48</v>
      </c>
      <c r="AC135" s="16"/>
      <c r="AD135" s="62">
        <v>45912</v>
      </c>
      <c r="AE135" s="16"/>
      <c r="AF135" s="19"/>
      <c r="AG135" s="23"/>
      <c r="AH135" s="19"/>
      <c r="AI135" s="16"/>
      <c r="AJ135" s="20"/>
      <c r="AK135" s="58" t="s">
        <v>1008</v>
      </c>
      <c r="AL135" s="27"/>
      <c r="AM135" s="26"/>
    </row>
    <row r="136" spans="1:39" s="63" customFormat="1" ht="45" x14ac:dyDescent="0.25">
      <c r="A136" s="58" t="s">
        <v>1009</v>
      </c>
      <c r="B136" s="60">
        <v>45915.468739432901</v>
      </c>
      <c r="C136" s="16" t="s">
        <v>1010</v>
      </c>
      <c r="D136" s="16" t="s">
        <v>60</v>
      </c>
      <c r="E136" s="58" t="s">
        <v>303</v>
      </c>
      <c r="F136" s="61" t="s">
        <v>1011</v>
      </c>
      <c r="G136" s="19">
        <v>29419</v>
      </c>
      <c r="H136" s="57" t="s">
        <v>407</v>
      </c>
      <c r="I136" s="16" t="s">
        <v>27</v>
      </c>
      <c r="J136" s="58" t="s">
        <v>43</v>
      </c>
      <c r="K136" s="16" t="s">
        <v>43</v>
      </c>
      <c r="L136" s="16" t="s">
        <v>1012</v>
      </c>
      <c r="M136" s="16" t="s">
        <v>149</v>
      </c>
      <c r="N136" s="16"/>
      <c r="O136" s="16" t="str">
        <f>CONCATENATE(K136,", ",L136,","," д. ",M136,IF(ISBLANK(N136),"",CONCATENATE(", кв. ",N136)))</f>
        <v>Благовещенск, Нагорная, д. 80</v>
      </c>
      <c r="P136" s="16"/>
      <c r="Q136" s="16"/>
      <c r="R136" s="16" t="s">
        <v>46</v>
      </c>
      <c r="S136" s="58" t="str">
        <f>CONCATENATE(P136,IF(ISBLANK(P136),"",IF(AND(ISBLANK(Q136),ISBLANK(R136)),"",", ")),Q136,IF(ISBLANK(Q136),"",", "),R136)</f>
        <v>-      не работает</v>
      </c>
      <c r="T136" s="57" t="s">
        <v>151</v>
      </c>
      <c r="U136" s="54"/>
      <c r="V136" s="54">
        <v>45913</v>
      </c>
      <c r="W136" s="57" t="s">
        <v>35</v>
      </c>
      <c r="X136" s="19">
        <v>45915</v>
      </c>
      <c r="Y136" s="19">
        <v>45913</v>
      </c>
      <c r="Z136" s="59" t="str">
        <f>IF(ISBLANK(AA136),CONCATENATE(AB136," ",AC136),AA136)</f>
        <v>ГАУЗ АО АОКБ, прочие</v>
      </c>
      <c r="AA136" s="16" t="s">
        <v>880</v>
      </c>
      <c r="AB136" s="16" t="s">
        <v>37</v>
      </c>
      <c r="AC136" s="16"/>
      <c r="AD136" s="62">
        <v>45914</v>
      </c>
      <c r="AE136" s="16"/>
      <c r="AF136" s="19"/>
      <c r="AG136" s="23"/>
      <c r="AH136" s="19"/>
      <c r="AI136" s="16"/>
      <c r="AJ136" s="20"/>
      <c r="AK136" s="58" t="s">
        <v>1013</v>
      </c>
      <c r="AL136" s="27"/>
      <c r="AM136" s="26"/>
    </row>
    <row r="137" spans="1:39" s="63" customFormat="1" ht="30" x14ac:dyDescent="0.25">
      <c r="A137" s="58" t="s">
        <v>1014</v>
      </c>
      <c r="B137" s="60">
        <v>45915.447505289303</v>
      </c>
      <c r="C137" s="16" t="s">
        <v>1010</v>
      </c>
      <c r="D137" s="16" t="s">
        <v>155</v>
      </c>
      <c r="E137" s="58" t="s">
        <v>303</v>
      </c>
      <c r="F137" s="61" t="s">
        <v>1015</v>
      </c>
      <c r="G137" s="19">
        <v>31579</v>
      </c>
      <c r="H137" s="57" t="s">
        <v>88</v>
      </c>
      <c r="I137" s="16" t="s">
        <v>27</v>
      </c>
      <c r="J137" s="58" t="s">
        <v>593</v>
      </c>
      <c r="K137" s="16" t="s">
        <v>593</v>
      </c>
      <c r="L137" s="16" t="s">
        <v>1016</v>
      </c>
      <c r="M137" s="16" t="s">
        <v>161</v>
      </c>
      <c r="N137" s="16"/>
      <c r="O137" s="16" t="str">
        <f>CONCATENATE(K137,", ",L137,","," д. ",M137,IF(ISBLANK(N137),"",CONCATENATE(", кв. ",N137)))</f>
        <v>Райчихинск, Краснофлотская, д. 8</v>
      </c>
      <c r="P137" s="16"/>
      <c r="Q137" s="16"/>
      <c r="R137" s="16" t="s">
        <v>1017</v>
      </c>
      <c r="S137" s="58" t="str">
        <f>CONCATENATE(P137,IF(ISBLANK(P137),"",IF(AND(ISBLANK(Q137),ISBLANK(R137)),"",", ")),Q137,IF(ISBLANK(Q137),"",", "),R137)</f>
        <v>ИП ЦЗЯН Фучуань</v>
      </c>
      <c r="T137" s="57" t="s">
        <v>34</v>
      </c>
      <c r="U137" s="54"/>
      <c r="V137" s="54">
        <v>45912</v>
      </c>
      <c r="W137" s="57" t="s">
        <v>383</v>
      </c>
      <c r="X137" s="19">
        <v>45915</v>
      </c>
      <c r="Y137" s="19">
        <v>45912</v>
      </c>
      <c r="Z137" s="59" t="str">
        <f>IF(ISBLANK(AA137),CONCATENATE(AB137," ",AC137),AA137)</f>
        <v>ГАУЗ АО АОКБ, прочие</v>
      </c>
      <c r="AA137" s="16" t="s">
        <v>880</v>
      </c>
      <c r="AB137" s="16" t="s">
        <v>37</v>
      </c>
      <c r="AC137" s="16"/>
      <c r="AD137" s="62">
        <v>45914</v>
      </c>
      <c r="AE137" s="16"/>
      <c r="AF137" s="19"/>
      <c r="AG137" s="23"/>
      <c r="AH137" s="19"/>
      <c r="AI137" s="16"/>
      <c r="AJ137" s="20"/>
      <c r="AK137" s="58" t="s">
        <v>1018</v>
      </c>
      <c r="AL137" s="27"/>
      <c r="AM137" s="26"/>
    </row>
    <row r="138" spans="1:39" s="63" customFormat="1" ht="30" x14ac:dyDescent="0.25">
      <c r="A138" s="58" t="s">
        <v>1019</v>
      </c>
      <c r="B138" s="60">
        <v>45915.411464085701</v>
      </c>
      <c r="C138" s="16" t="s">
        <v>22</v>
      </c>
      <c r="D138" s="16" t="s">
        <v>369</v>
      </c>
      <c r="E138" s="58" t="s">
        <v>24</v>
      </c>
      <c r="F138" s="61" t="s">
        <v>1020</v>
      </c>
      <c r="G138" s="19">
        <v>14463</v>
      </c>
      <c r="H138" s="57" t="s">
        <v>1021</v>
      </c>
      <c r="I138" s="16" t="s">
        <v>27</v>
      </c>
      <c r="J138" s="58" t="s">
        <v>67</v>
      </c>
      <c r="K138" s="16" t="s">
        <v>67</v>
      </c>
      <c r="L138" s="16" t="s">
        <v>1022</v>
      </c>
      <c r="M138" s="16" t="s">
        <v>686</v>
      </c>
      <c r="N138" s="16" t="s">
        <v>477</v>
      </c>
      <c r="O138" s="16" t="str">
        <f>CONCATENATE(K138,", ",L138,","," д. ",M138,IF(ISBLANK(N138),"",CONCATENATE(", кв. ",N138)))</f>
        <v>Свободный, пер. Кирпичный, д. 79, кв. 5</v>
      </c>
      <c r="P138" s="16"/>
      <c r="Q138" s="16"/>
      <c r="R138" s="16" t="s">
        <v>62</v>
      </c>
      <c r="S138" s="58" t="str">
        <f>CONCATENATE(P138,IF(ISBLANK(P138),"",IF(AND(ISBLANK(Q138),ISBLANK(R138)),"",", ")),Q138,IF(ISBLANK(Q138),"",", "),R138)</f>
        <v>-     не  работает, пенсионер</v>
      </c>
      <c r="T138" s="57" t="s">
        <v>63</v>
      </c>
      <c r="U138" s="54"/>
      <c r="V138" s="54">
        <v>45903</v>
      </c>
      <c r="W138" s="57" t="s">
        <v>35</v>
      </c>
      <c r="X138" s="19">
        <v>45915</v>
      </c>
      <c r="Y138" s="19">
        <v>45914</v>
      </c>
      <c r="Z138" s="59" t="str">
        <f>IF(ISBLANK(AA138),CONCATENATE(AB138," ",AC138),AA138)</f>
        <v>ГБУЗ АО “Свободненская межрайонная больница”</v>
      </c>
      <c r="AA138" s="16" t="s">
        <v>24</v>
      </c>
      <c r="AB138" s="16" t="s">
        <v>37</v>
      </c>
      <c r="AC138" s="16"/>
      <c r="AD138" s="62">
        <v>45914</v>
      </c>
      <c r="AE138" s="16"/>
      <c r="AF138" s="19"/>
      <c r="AG138" s="23"/>
      <c r="AH138" s="19"/>
      <c r="AI138" s="16"/>
      <c r="AJ138" s="20"/>
      <c r="AK138" s="58" t="s">
        <v>1023</v>
      </c>
      <c r="AL138" s="27"/>
      <c r="AM138" s="26"/>
    </row>
    <row r="139" spans="1:39" s="63" customFormat="1" x14ac:dyDescent="0.25">
      <c r="A139" s="58" t="s">
        <v>1024</v>
      </c>
      <c r="B139" s="60">
        <v>45915.385402083302</v>
      </c>
      <c r="C139" s="16" t="s">
        <v>1025</v>
      </c>
      <c r="D139" s="16" t="s">
        <v>155</v>
      </c>
      <c r="E139" s="58" t="s">
        <v>590</v>
      </c>
      <c r="F139" s="61" t="s">
        <v>1026</v>
      </c>
      <c r="G139" s="19">
        <v>44370</v>
      </c>
      <c r="H139" s="57" t="s">
        <v>190</v>
      </c>
      <c r="I139" s="16" t="s">
        <v>27</v>
      </c>
      <c r="J139" s="58" t="s">
        <v>593</v>
      </c>
      <c r="K139" s="16" t="s">
        <v>593</v>
      </c>
      <c r="L139" s="16" t="s">
        <v>1027</v>
      </c>
      <c r="M139" s="16" t="s">
        <v>1028</v>
      </c>
      <c r="N139" s="16" t="s">
        <v>641</v>
      </c>
      <c r="O139" s="16" t="str">
        <f>CONCATENATE(K139,", ",L139,","," д. ",M139,IF(ISBLANK(N139),"",CONCATENATE(", кв. ",N139)))</f>
        <v>Райчихинск, Комсомольская, д. 17, кв. 29</v>
      </c>
      <c r="P139" s="16" t="s">
        <v>1029</v>
      </c>
      <c r="Q139" s="16" t="s">
        <v>982</v>
      </c>
      <c r="R139" s="16"/>
      <c r="S139" s="58" t="str">
        <f>CONCATENATE(P139,IF(ISBLANK(P139),"",IF(AND(ISBLANK(Q139),ISBLANK(R139)),"",", ")),Q139,IF(ISBLANK(Q139),"",", "),R139)</f>
        <v xml:space="preserve">МУНИЦИПАЛЬНОЕ ДОШКОЛЬНОЕ ОБРАЗОВАТЕЛЬНОЕ АВТОНОМНОЕ УЧРЕЖДЕНИЕ ДЕТСКИЙ САД № 2 (1 КОРПУС) ГОРОДСКОГО ОКРУГА ГОРОДА РАЙЧИХИНСКА, средняя, </v>
      </c>
      <c r="T139" s="57" t="s">
        <v>196</v>
      </c>
      <c r="U139" s="54">
        <v>45905</v>
      </c>
      <c r="V139" s="54">
        <v>45908</v>
      </c>
      <c r="W139" s="57" t="s">
        <v>35</v>
      </c>
      <c r="X139" s="19">
        <v>45915</v>
      </c>
      <c r="Y139" s="19">
        <v>45912</v>
      </c>
      <c r="Z139" s="59" t="str">
        <f>IF(ISBLANK(AA139),CONCATENATE(AB139," ",AC139),AA139)</f>
        <v>ГБУЗ АО "Райчихинская городская больница"</v>
      </c>
      <c r="AA139" s="16" t="s">
        <v>590</v>
      </c>
      <c r="AB139" s="16" t="s">
        <v>37</v>
      </c>
      <c r="AC139" s="16"/>
      <c r="AD139" s="62">
        <v>45908</v>
      </c>
      <c r="AE139" s="16"/>
      <c r="AF139" s="19"/>
      <c r="AG139" s="23"/>
      <c r="AH139" s="19"/>
      <c r="AI139" s="16"/>
      <c r="AJ139" s="20"/>
      <c r="AK139" s="58" t="s">
        <v>1030</v>
      </c>
      <c r="AL139" s="27"/>
      <c r="AM139" s="26"/>
    </row>
    <row r="140" spans="1:39" s="21" customFormat="1" ht="30" x14ac:dyDescent="0.25">
      <c r="A140" s="16" t="s">
        <v>1031</v>
      </c>
      <c r="B140" s="17">
        <v>45915.390897800899</v>
      </c>
      <c r="C140" s="16" t="s">
        <v>599</v>
      </c>
      <c r="D140" s="16" t="s">
        <v>60</v>
      </c>
      <c r="E140" s="16" t="s">
        <v>600</v>
      </c>
      <c r="F140" s="18" t="s">
        <v>1032</v>
      </c>
      <c r="G140" s="19">
        <v>44306</v>
      </c>
      <c r="H140" s="20" t="s">
        <v>190</v>
      </c>
      <c r="I140" s="16" t="s">
        <v>27</v>
      </c>
      <c r="J140" s="58" t="s">
        <v>602</v>
      </c>
      <c r="K140" s="16" t="s">
        <v>603</v>
      </c>
      <c r="L140" s="16" t="s">
        <v>1033</v>
      </c>
      <c r="M140" s="16" t="s">
        <v>364</v>
      </c>
      <c r="N140" s="16"/>
      <c r="O140" s="16" t="str">
        <f>CONCATENATE(K140,", ",L140,","," д. ",M140,IF(ISBLANK(N140),"",CONCATENATE(", кв. ",N140)))</f>
        <v>Ивановка, Юности, д. 13</v>
      </c>
      <c r="P140" s="16"/>
      <c r="Q140" s="16"/>
      <c r="R140" s="16" t="s">
        <v>1034</v>
      </c>
      <c r="S140" s="16" t="str">
        <f>CONCATENATE(P140,IF(ISBLANK(P140),"",IF(AND(ISBLANK(Q140),ISBLANK(R140)),"",", ")),Q140,IF(ISBLANK(Q140),"",", "),R140)</f>
        <v>не организована</v>
      </c>
      <c r="T140" s="20" t="s">
        <v>135</v>
      </c>
      <c r="U140" s="54"/>
      <c r="V140" s="54">
        <v>45912</v>
      </c>
      <c r="W140" s="20" t="s">
        <v>383</v>
      </c>
      <c r="X140" s="19">
        <v>45912</v>
      </c>
      <c r="Y140" s="19">
        <v>45912</v>
      </c>
      <c r="Z140" s="23" t="str">
        <f>IF(ISBLANK(AA140),CONCATENATE(AB140," ",AC140),AA140)</f>
        <v>ГАУЗ АО “Ивановская районная больница”</v>
      </c>
      <c r="AA140" s="16" t="s">
        <v>600</v>
      </c>
      <c r="AB140" s="16" t="s">
        <v>37</v>
      </c>
      <c r="AC140" s="16"/>
      <c r="AD140" s="19">
        <v>45912</v>
      </c>
      <c r="AE140" s="16" t="s">
        <v>902</v>
      </c>
      <c r="AF140" s="19">
        <v>45922</v>
      </c>
      <c r="AG140" s="23"/>
      <c r="AH140" s="19"/>
      <c r="AI140" s="16"/>
      <c r="AJ140" s="20"/>
      <c r="AK140" s="16" t="s">
        <v>1035</v>
      </c>
      <c r="AL140" s="27"/>
      <c r="AM140" s="26"/>
    </row>
    <row r="141" spans="1:39" s="63" customFormat="1" ht="30" x14ac:dyDescent="0.25">
      <c r="A141" s="58" t="s">
        <v>942</v>
      </c>
      <c r="B141" s="60">
        <v>45915.829817326397</v>
      </c>
      <c r="C141" s="16" t="s">
        <v>50</v>
      </c>
      <c r="D141" s="16" t="s">
        <v>412</v>
      </c>
      <c r="E141" s="58" t="s">
        <v>51</v>
      </c>
      <c r="F141" s="61" t="s">
        <v>943</v>
      </c>
      <c r="G141" s="19">
        <v>14994</v>
      </c>
      <c r="H141" s="57" t="s">
        <v>106</v>
      </c>
      <c r="I141" s="16" t="s">
        <v>27</v>
      </c>
      <c r="J141" s="58" t="s">
        <v>43</v>
      </c>
      <c r="K141" s="16" t="s">
        <v>43</v>
      </c>
      <c r="L141" s="16" t="s">
        <v>944</v>
      </c>
      <c r="M141" s="16" t="s">
        <v>100</v>
      </c>
      <c r="N141" s="16"/>
      <c r="O141" s="16" t="str">
        <f>CONCATENATE(K141,", ",L141,","," д. ",M141,IF(ISBLANK(N141),"",CONCATENATE(", кв. ",N141)))</f>
        <v>Благовещенск, Кольцевая, д. 7</v>
      </c>
      <c r="P141" s="16"/>
      <c r="Q141" s="16"/>
      <c r="R141" s="16" t="s">
        <v>945</v>
      </c>
      <c r="S141" s="58" t="str">
        <f>CONCATENATE(P141,IF(ISBLANK(P141),"",IF(AND(ISBLANK(Q141),ISBLANK(R141)),"",", ")),Q141,IF(ISBLANK(Q141),"",", "),R141)</f>
        <v>-  пенсионер</v>
      </c>
      <c r="T141" s="57" t="s">
        <v>63</v>
      </c>
      <c r="U141" s="54"/>
      <c r="V141" s="54">
        <v>45884</v>
      </c>
      <c r="W141" s="57" t="s">
        <v>58</v>
      </c>
      <c r="X141" s="19">
        <v>45904</v>
      </c>
      <c r="Y141" s="19">
        <v>45904</v>
      </c>
      <c r="Z141" s="59" t="str">
        <f>IF(ISBLANK(AA141),CONCATENATE(AB141," ",AC141),AA141)</f>
        <v>ГАУЗ АО БГКБ</v>
      </c>
      <c r="AA141" s="16" t="s">
        <v>51</v>
      </c>
      <c r="AB141" s="16" t="s">
        <v>37</v>
      </c>
      <c r="AC141" s="16"/>
      <c r="AD141" s="62">
        <v>45904</v>
      </c>
      <c r="AE141" s="16" t="s">
        <v>790</v>
      </c>
      <c r="AF141" s="19">
        <v>45915</v>
      </c>
      <c r="AG141" s="23"/>
      <c r="AH141" s="19"/>
      <c r="AI141" s="16"/>
      <c r="AJ141" s="20"/>
      <c r="AK141" s="58" t="s">
        <v>946</v>
      </c>
      <c r="AL141" s="27"/>
      <c r="AM141" s="26"/>
    </row>
  </sheetData>
  <autoFilter ref="A3:AM141"/>
  <sortState ref="A5:AM120">
    <sortCondition ref="H5:H120"/>
  </sortState>
  <mergeCells count="11">
    <mergeCell ref="AH2:AI2"/>
    <mergeCell ref="I2:O2"/>
    <mergeCell ref="P2:U2"/>
    <mergeCell ref="AE2:AF2"/>
    <mergeCell ref="W2:X2"/>
    <mergeCell ref="Y2:Z2"/>
    <mergeCell ref="A1:D1"/>
    <mergeCell ref="E1:J1"/>
    <mergeCell ref="O1:S1"/>
    <mergeCell ref="B2:D2"/>
    <mergeCell ref="G2:H2"/>
  </mergeCells>
  <phoneticPr fontId="6" type="noConversion"/>
  <conditionalFormatting sqref="F1:F1048576">
    <cfRule type="duplicateValues" dxfId="3" priority="4"/>
  </conditionalFormatting>
  <conditionalFormatting sqref="F1:F1048576">
    <cfRule type="duplicateValues" dxfId="2" priority="2"/>
  </conditionalFormatting>
  <conditionalFormatting sqref="E36:E38">
    <cfRule type="uniqueValues" dxfId="1" priority="1"/>
  </conditionalFormatting>
  <pageMargins left="0.25" right="0.25" top="0.25" bottom="0.25" header="0.3" footer="0.3"/>
  <pageSetup paperSize="9" scale="36" fitToWidth="2" fitToHeight="0" orientation="landscape" r:id="rId1"/>
  <headerFooter>
    <oddFooter>&amp;C&amp;"Calibri,Regular"&amp;K000000Страница &amp;P из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1</vt:i4>
      </vt:variant>
    </vt:vector>
  </HeadingPairs>
  <TitlesOfParts>
    <vt:vector size="2" baseType="lpstr">
      <vt:lpstr>Журнал</vt:lpstr>
      <vt:lpstr>Журнал!Заголовки_для_печати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Andrey</dc:creator>
  <cp:lastModifiedBy>Манаева Анастасия Павловна</cp:lastModifiedBy>
  <dcterms:created xsi:type="dcterms:W3CDTF">2017-01-31T08:32:55Z</dcterms:created>
  <dcterms:modified xsi:type="dcterms:W3CDTF">2025-09-22T02:06:31Z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ies>
</file>