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6" rupBuild="20730"/>
  <workbookPr autoCompressPictures="1"/>
  <bookViews>
    <workbookView windowWidth="25200" windowHeight="11850"/>
  </bookViews>
  <sheets>
    <sheet name="Журнал" sheetId="1" r:id="rId1"/>
  </sheets>
  <definedNames>
    <definedName name="_xlnm.Print_Titles" localSheetId="0"><![CDATA[Журнал!$2:$4]]></definedName>
    <definedName name="sdfff"><![CDATA[Журнал!#REF!]]></definedName>
  </definedNames>
  <calcPr calcId="191029" calcMode="auto" fullCalcOnLoad="0" refMode="A1" iterate="0" fullPrecision="0" calcCompleted="0" calcOnSave="0" concurrentCalc="0" forceFullCalc="0"/>
  <extLst>
    <ext uri="{140A7094-0E35-4892-8432-C4D2E57EDEB5}">
      <x15:workbookPr xmlns:x15="http://schemas.microsoft.com/office/spreadsheetml/2010/11/main" chartTrackingRefBase="1"/>
    </ext>
    <ext uri="{B58B0392-4F1F-4190-BB64-5DF3571DCE5F}">
      <xcalcf:calcFeatures xmlns:xcalcf="http://schemas.microsoft.com/office/spreadsheetml/2018/calcfeatures">
        <xcalcf:feature name="microsoft.com:RD"/>
      </xcalcf:calcFeatures>
    </ext>
    <ext uri="{7523E5D3-25F3-A5E0-1632-64F254C22452}">
      <mx:ArchID xmlns:mx="http://schemas.microsoft.com/office/mac/excel/2008/main" Flags="2"/>
    </ext>
  </extLst>
</workbook>
</file>

<file path=xl/calcChain.xml><?xml version="1.0" encoding="utf-8"?>
<calcChain xmlns="http://schemas.openxmlformats.org/spreadsheetml/2006/main">
  <c r="Z4" i="1"/>
  <c r="O4" i="1"/>
  <c r="S4" i="1"/>
</calcChain>
</file>

<file path=xl/sharedStrings.xml><?xml version="1.0" encoding="utf-8"?>
<sst xmlns="http://schemas.openxmlformats.org/spreadsheetml/2006/main" count="6771" uniqueCount="890">
  <si>
    <t xml:space="preserve">№ п/п</t>
  </si>
  <si>
    <t xml:space="preserve">Дата и часы сообщения (приема) по телефону и дата отсылки (получения) первичного экстренного извещения, кто передал, кто принял</t>
  </si>
  <si>
    <t xml:space="preserve">Наименование лечебного учреждения, сделавшего сообщение</t>
  </si>
  <si>
    <t xml:space="preserve">Фамилия, имя, отчество больного</t>
  </si>
  <si>
    <t xml:space="preserve">Возраст (для детей до 3 лет указать месяц и год рождения)</t>
  </si>
  <si>
    <t xml:space="preserve">Домашний адрес (город, село, улица, дом №, кв. №)</t>
  </si>
  <si>
    <t xml:space="preserve">Наименование места работы, учебы, дошкольного детского учреждения, группа, класс, дата последнего посещения</t>
  </si>
  <si>
    <t xml:space="preserve">  Дата заболевания</t>
  </si>
  <si>
    <t xml:space="preserve">Диагноз и дата его установления</t>
  </si>
  <si>
    <t xml:space="preserve">Дата, место госпитализации</t>
  </si>
  <si>
    <t xml:space="preserve">Дата первичного обращения</t>
  </si>
  <si>
    <t xml:space="preserve">Измененный (уточненный) диагноз и дата его установления</t>
  </si>
  <si>
    <t xml:space="preserve">Дата эпид. обследования. Фамилия обследовавшего</t>
  </si>
  <si>
    <t xml:space="preserve">Сообщено о заболеваниях (в СЭС по месту постоянного жительства, в детское учреждение по месту учебы, работы и др.)</t>
  </si>
  <si>
    <t xml:space="preserve">Примечание</t>
  </si>
  <si>
    <t xml:space="preserve">н\о</t>
  </si>
  <si>
    <t xml:space="preserve">Лабораторное обследование 
(дата и  результат)</t>
  </si>
  <si>
    <t xml:space="preserve">ФБУЗ «Центр гигиены и эпидемиологии в Амурской области» 
ЕАОИ</t>
  </si>
  <si>
    <t xml:space="preserve">Формуляр «Журнал учета инфекционных и паразитарных заболеваний»</t>
  </si>
  <si>
    <t xml:space="preserve">Ф 02-25-2018
Редакция 2018 г.</t>
  </si>
  <si>
    <t xml:space="preserve">Дата эпид. обследования</t>
  </si>
  <si>
    <t xml:space="preserve">Фамилия</t>
  </si>
  <si>
    <t xml:space="preserve">Э002825027990</t>
  </si>
  <si>
    <t xml:space="preserve">Рязанов Виталий Витальевич</t>
  </si>
  <si>
    <t xml:space="preserve">Малышева Виктория Викторовна</t>
  </si>
  <si>
    <t xml:space="preserve">ГАУЗ АО БГКБ</t>
  </si>
  <si>
    <t xml:space="preserve">Коломыцын Виталий Викторович</t>
  </si>
  <si>
    <t xml:space="preserve">59 лет</t>
  </si>
  <si>
    <t xml:space="preserve">Амурская обл.</t>
  </si>
  <si>
    <t xml:space="preserve">Благовещенск</t>
  </si>
  <si>
    <t xml:space="preserve">Краснофлотская</t>
  </si>
  <si>
    <t xml:space="preserve">51</t>
  </si>
  <si>
    <t xml:space="preserve">69</t>
  </si>
  <si>
    <t xml:space="preserve">-      не работает</t>
  </si>
  <si>
    <t xml:space="preserve">Неработающие трудоспособного возраста</t>
  </si>
  <si>
    <t xml:space="preserve">Другие бактериальные пневмонии</t>
  </si>
  <si>
    <t xml:space="preserve">Другая вирусная пневмония</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</si>
  <si>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правосторонняя  сегментарная пневмония
жалобы: Снижение аппетита, сухой кашель, боли в десне справа. 
ИФА на микоплазму и хламидии выполнен  - отрицательно, ПЦР на ковид  выполнен - отрицательно, ОРВИ - риновирус положительно , анализ мокроты на бак посев и чувствительность выполнен - отрицательно</t>
  </si>
  <si>
    <t xml:space="preserve">Госпитализирован</t>
  </si>
  <si>
    <t xml:space="preserve"/>
  </si>
  <si>
    <t xml:space="preserve">Э002825027984</t>
  </si>
  <si>
    <t xml:space="preserve">Урванцева Ольга Петровна</t>
  </si>
  <si>
    <t xml:space="preserve">Галанова Инна Владимировна</t>
  </si>
  <si>
    <t xml:space="preserve">ООО МЕДРЕСУРС МЦ "Среда"</t>
  </si>
  <si>
    <t xml:space="preserve">Гоцеюк Павел Олегович</t>
  </si>
  <si>
    <t xml:space="preserve">38 лет</t>
  </si>
  <si>
    <t xml:space="preserve">Благовещенский район</t>
  </si>
  <si>
    <t xml:space="preserve">Чигири</t>
  </si>
  <si>
    <t xml:space="preserve">Садовая</t>
  </si>
  <si>
    <t xml:space="preserve">20</t>
  </si>
  <si>
    <t xml:space="preserve">29</t>
  </si>
  <si>
    <t xml:space="preserve">ООО "Системные решение" инженер</t>
  </si>
  <si>
    <t xml:space="preserve">Прочие работники и служащие</t>
  </si>
  <si>
    <t xml:space="preserve">Пневмония неуточненная</t>
  </si>
  <si>
    <t xml:space="preserve">острая внебольничная правосторонняя нижнедолевая сегментарная пневмония в S9. Повышение температуры тела до 38,8, головная боль, , общая слабость. КТ ОГК от 06.09.25 в ООО КТ Центр</t>
  </si>
  <si>
    <t xml:space="preserve">На дому</t>
  </si>
  <si>
    <t xml:space="preserve">Э002825027979</t>
  </si>
  <si>
    <t xml:space="preserve">Алексеева Наталья Константиновна</t>
  </si>
  <si>
    <t xml:space="preserve">ГБУЗ АО ССМП г.Благовещенск</t>
  </si>
  <si>
    <t xml:space="preserve">Павлов Михаил Алексеевич</t>
  </si>
  <si>
    <t xml:space="preserve">31 год</t>
  </si>
  <si>
    <t xml:space="preserve">Красноармейская</t>
  </si>
  <si>
    <t xml:space="preserve">123</t>
  </si>
  <si>
    <t xml:space="preserve">Э002825027977</t>
  </si>
  <si>
    <t xml:space="preserve">Фадюшин Андрей Максимович</t>
  </si>
  <si>
    <t xml:space="preserve">34 года</t>
  </si>
  <si>
    <t xml:space="preserve">Пушкина</t>
  </si>
  <si>
    <t xml:space="preserve">183/5</t>
  </si>
  <si>
    <t xml:space="preserve">41</t>
  </si>
  <si>
    <t xml:space="preserve">Вахтовый метод в Спасск-Дальнем</t>
  </si>
  <si>
    <t xml:space="preserve">Э002825027964</t>
  </si>
  <si>
    <t xml:space="preserve">Зелева Н.В.</t>
  </si>
  <si>
    <t xml:space="preserve">Давыдкина Валентина Николаевна</t>
  </si>
  <si>
    <t xml:space="preserve">ГБУЗ АО “Зейская межрайонная больница им. Б.Е.Смирнова”</t>
  </si>
  <si>
    <t xml:space="preserve">Простякова Ираида Афанасьевна</t>
  </si>
  <si>
    <t xml:space="preserve">89 лет</t>
  </si>
  <si>
    <t xml:space="preserve">Зея</t>
  </si>
  <si>
    <t xml:space="preserve">мкр. Светлый</t>
  </si>
  <si>
    <t xml:space="preserve">42</t>
  </si>
  <si>
    <t xml:space="preserve">3</t>
  </si>
  <si>
    <t xml:space="preserve">-     не  работает, пенсионер</t>
  </si>
  <si>
    <t xml:space="preserve">Неработающие пенсионеры</t>
  </si>
  <si>
    <t xml:space="preserve">со слов дочери жалобы на хрипы, на вопросы не отвечала по СМП была доставлена на КТ по КТ выставлен Д/З Правосторонняя пневмония  ,госпитализирована в терапевтическое отделение,В контакте с вирусной инфекцией не была ,переехала из г.Свободного 6 месяцев назад. для проведения анализа не было мокроты.</t>
  </si>
  <si>
    <t xml:space="preserve">Э002825027959</t>
  </si>
  <si>
    <t xml:space="preserve">Крицкая Елена Николаевна</t>
  </si>
  <si>
    <t xml:space="preserve">Муллакаева Анна Георгиевна</t>
  </si>
  <si>
    <t xml:space="preserve">ГБУЗ АО “Октябрьская районная больница”</t>
  </si>
  <si>
    <t xml:space="preserve">Самсоненко Василий Валерьевич</t>
  </si>
  <si>
    <t xml:space="preserve">46 лет</t>
  </si>
  <si>
    <t xml:space="preserve">Октябрьский район</t>
  </si>
  <si>
    <t xml:space="preserve">Екатеринославка</t>
  </si>
  <si>
    <t xml:space="preserve">Восточная</t>
  </si>
  <si>
    <t xml:space="preserve">24а</t>
  </si>
  <si>
    <t xml:space="preserve">21</t>
  </si>
  <si>
    <t xml:space="preserve"> ФГКУ МО РФ  филиал №2 ВГ 411</t>
  </si>
  <si>
    <t xml:space="preserve">Работники медицинских организаций</t>
  </si>
  <si>
    <t xml:space="preserve">Пневмония, вызванная стафилококком</t>
  </si>
  <si>
    <t xml:space="preserve"> Внебольничная левостороння нижнедолевая полисегментарная пневмония средней степени тяжести. Источник инфекции : вернулся с отдыха г.Владивосток. Клинические проявления: повышение температуры тела 38,0. выраженную общую слабость, одышка в покое усиливающуюся при физ нагрузке. кашель сухой, боль в грудной клетке слева. Против гриппа не привит. По контакту в домашнем очаге жена Самсоненко Ю.В. 1986 военный госпиталь,  сын самсоненко Всеволод 2012 СОШ№2 7 В класс. Диагноз установлен на основании рентгенографии. ИХА РЭД-SaRS-Cov/Flu Ag от 06.09.2025г. отрицательный. Назначено комплексное обследование для установление возбудителя. (ПЦР, бактериологический анализ, ИФА микоплазмы пневмонии). Микробиологическая лаборатория ГБУЗ АО "Октябрьская районная больница" от 10,09.2025г. Staphylococcus aureus, Candida glabrata 08.09.2025 г.  переведен в АОИБ
</t>
  </si>
  <si>
    <t xml:space="preserve">Э002825027950</t>
  </si>
  <si>
    <t xml:space="preserve">Борискова Валентина Николаевна</t>
  </si>
  <si>
    <t xml:space="preserve">Стецюк Анастасия Александровна</t>
  </si>
  <si>
    <t xml:space="preserve">ГБУЗ АО “Шимановская районная больница”</t>
  </si>
  <si>
    <t xml:space="preserve">Бобылева Елена Сергеевна</t>
  </si>
  <si>
    <t xml:space="preserve">40 лет</t>
  </si>
  <si>
    <t xml:space="preserve">Шимановск</t>
  </si>
  <si>
    <t xml:space="preserve">Пионерская</t>
  </si>
  <si>
    <t xml:space="preserve">23</t>
  </si>
  <si>
    <t xml:space="preserve">ГБУЗ АО Шимановская больница</t>
  </si>
  <si>
    <t xml:space="preserve">Другая пневмония, возбудитель не уточнен</t>
  </si>
  <si>
    <t xml:space="preserve">мед статист</t>
  </si>
  <si>
    <t xml:space="preserve">Жалобы: на кашель с трудно-отделяемой мокротой слизистого характера,повышение температуры до 38 градусов,осиплость голоса
Анамнез заболевания: Считает себя больной в течении недели, появился насморк , осиплость голоса,лечилась самостоятельно, принимала азитромицин в течении 3-х дней, состояние не улучшилось.Сегодня 06.09.при обследовании (ЦФГ ОГК) выявлена внебольничная пневмония с локализацией в S4-S5 левого лёгкого, госпитализирована в терапевтическое отделение.От гриппа привита 29.08.2025.Сделан тест методом ИХА на ковид,грипп А и В отриц.Отобрана мокрота на бак.посев- в работе.Отправка в АОДКБ 11.09.25г.Взята кровь на микоплазму и хламидии-06.09.25г.В контакте с респират.инфекциями не была.Выезд за пределы региона отриц.Результаты ИФА IgM Chlamydophila pneumoniae,ИФА IgM Mycoplasma pneumoniae  отрицательно от 12.09.2025, исследования выполнены на базе КДЛ ГБУЗ АО "ШРБ". Результаты бак.анализ мокроты от 13.09.2025 - С.Krussei 10*3 КОЕ/ мл,Neisseria н/п 10*3 КОЕ/ мл.Исследования выполнены на базе баклаборатории ГАУЗ АО "АОКБ".
</t>
  </si>
  <si>
    <t xml:space="preserve">Э002825027934</t>
  </si>
  <si>
    <t xml:space="preserve">Хан-Фу  Оксана Александровна</t>
  </si>
  <si>
    <t xml:space="preserve">ГБУЗ АО “Свободненская межрайонная больница”</t>
  </si>
  <si>
    <t xml:space="preserve">Любицкая Ксения Ильинична</t>
  </si>
  <si>
    <t xml:space="preserve">11 лет</t>
  </si>
  <si>
    <t xml:space="preserve">Свободный</t>
  </si>
  <si>
    <t xml:space="preserve">Карла Маркса</t>
  </si>
  <si>
    <t xml:space="preserve">27</t>
  </si>
  <si>
    <t xml:space="preserve"> МБОУ СОШ №7  имени академика В.П. Бармина ЗАТО Циолковский Амурской области</t>
  </si>
  <si>
    <t xml:space="preserve">5 г</t>
  </si>
  <si>
    <t xml:space="preserve">Учащиеся школ 5-17 лет</t>
  </si>
  <si>
    <t xml:space="preserve">От гриппа,пневмококка не привита. Жалобы:кашель,повышение температуры тела.мазок иха из ротоносоглотки  на ковид-19,орви скрин,вирусы гриппа отрицательно от 05.09.2025,ИВЛ не проводилась.Контакт с инфекционными больными отрицает.В период инкубационного периода дома.В теч.3-х месяцев за пределы региона не выезжал.Ргр ОГК от 05.09.2025.
пцр ковид-10 ,хламидии,микоплазма орви скрин,вирусы гриппа отри цательно от 08.09.202</t>
  </si>
  <si>
    <t xml:space="preserve">Э002825027933</t>
  </si>
  <si>
    <t xml:space="preserve">Рахманазаров Сейнтныяз</t>
  </si>
  <si>
    <t xml:space="preserve">37 лет</t>
  </si>
  <si>
    <t xml:space="preserve">Свободненский район</t>
  </si>
  <si>
    <t xml:space="preserve">Юхта-3</t>
  </si>
  <si>
    <t xml:space="preserve">тер. ВВПС</t>
  </si>
  <si>
    <t xml:space="preserve">235</t>
  </si>
  <si>
    <t xml:space="preserve">16</t>
  </si>
  <si>
    <t xml:space="preserve">фак ямата</t>
  </si>
  <si>
    <t xml:space="preserve">От гриппа,пневмококка не привит. Жалобы:слабость,т 37,кашельсухой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выезжал.Ргр ОГК от 05.09.2025.
</t>
  </si>
  <si>
    <t xml:space="preserve">Э002825027932</t>
  </si>
  <si>
    <t xml:space="preserve">Абдуллаев Эльмат Абдула оглы</t>
  </si>
  <si>
    <t xml:space="preserve">49 лет</t>
  </si>
  <si>
    <t xml:space="preserve">132</t>
  </si>
  <si>
    <t xml:space="preserve">17</t>
  </si>
  <si>
    <t xml:space="preserve">От гриппа,пневмококка не привит. Жалобы:слабость,т 37,6,кашель сухой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выезжал.Ргр ОГК от 05.09.2025.
</t>
  </si>
  <si>
    <t xml:space="preserve">Э002825027931</t>
  </si>
  <si>
    <t xml:space="preserve">Сапронова Екатерина Сергеевна</t>
  </si>
  <si>
    <t xml:space="preserve">41 год</t>
  </si>
  <si>
    <t xml:space="preserve">общ.05</t>
  </si>
  <si>
    <t xml:space="preserve">1</t>
  </si>
  <si>
    <t xml:space="preserve">ямат</t>
  </si>
  <si>
    <t xml:space="preserve">Пневмония, вызванная другими стрептококками</t>
  </si>
  <si>
    <t xml:space="preserve">От гриппа,пневмококка не привита. Жалобы:слабость,т 37,кашель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выезжала.Ргр ОГК от 05.09.2025.
Микробиологическое исследование нативного материала от 08.09.2025 – 15.09.2025                                                         
Neiseria spp 1*104 КОЕ/мл                                                                                                                                                   Streptococcus gr.C  1*104 КОЕ/мл                                                                                                                           
</t>
  </si>
  <si>
    <t xml:space="preserve">Э002825027930</t>
  </si>
  <si>
    <t xml:space="preserve">Беленицина Татьяна Михайловна</t>
  </si>
  <si>
    <t xml:space="preserve">52 года</t>
  </si>
  <si>
    <t xml:space="preserve">Ленина</t>
  </si>
  <si>
    <t xml:space="preserve">89</t>
  </si>
  <si>
    <t xml:space="preserve">ГБУЗ АО СГП МЕД РЕГИСТРАТОР</t>
  </si>
  <si>
    <t xml:space="preserve">От гриппа,пневмококка не привита. Жалобы:слабость,т 37,кашель .Мазок ИХА ковид-19 отрицательно от 05.09.2025.Мокрота на кум сдана 05.09.2025 в работе.Мокрота на бак.посев и чувст к а/б сдана 05.0.2025 в работе.ИВЛ не проводилась.Контакт с инфекционными больными отрицает.В период инкубационного периода на работе.дома.В теч.3-х месяцев за пределы региона не выезжала.Ргр ОГК от 05.09.2025.
Микробиологическое исследование нативного материала от 08.09.2025 – 15.09.2025                                                         
Neiseria spp 1*105 КОЕ/мл                                                                                                                                                        Staphylococcus epidermidis 1*103 КОЕ/мл
</t>
  </si>
  <si>
    <t xml:space="preserve">Э002825027929</t>
  </si>
  <si>
    <t xml:space="preserve">Зимина Светлана Степановна</t>
  </si>
  <si>
    <t xml:space="preserve">ГАУЗ АО Городская поликлиника №3</t>
  </si>
  <si>
    <t xml:space="preserve">Чамлай Маргарита Леонидовна</t>
  </si>
  <si>
    <t xml:space="preserve">20 лет</t>
  </si>
  <si>
    <t xml:space="preserve">Горького</t>
  </si>
  <si>
    <t xml:space="preserve">152</t>
  </si>
  <si>
    <t xml:space="preserve">6</t>
  </si>
  <si>
    <t xml:space="preserve">ФЕДЕРАЛЬНОЕ ГОСУДАРСТВЕННОЕ БЮДЖЕТНОЕ ОБРАЗОВАТЕЛЬНОЕ УЧРЕЖДЕНИЕ ВЫСШЕГО ОБРАЗОВАНИЯ "АМУРСКИЙ ГОСУДАРСТВЕННЫЙ УНИВЕРСИТЕТ"</t>
  </si>
  <si>
    <t xml:space="preserve">Гр 386 ОС</t>
  </si>
  <si>
    <t xml:space="preserve">Студенты ВУЗов</t>
  </si>
  <si>
    <t xml:space="preserve">ГАУЗ АО БГКБ ОТП</t>
  </si>
  <si>
    <t xml:space="preserve">1.Контакта с  больными респираторными инфекциями(ОРВИ, ковид, грипп), внебольничными пневмониями  последние 14 дней  не было
2.За преде лы региона, страны в течении месяца не выезжал(а)
3. Против гриппа не привит (а)  , пневмкокковой инфекции не привит(а)
,против ковида не привит(а)
4.ФГЛ   от  06 09 2025  Пневмония S3  слева
5.Жалобы на   слабость, температура39, кашель,
6.ср ст  течение заболевания  , сотурация 97 
7.-ИХА на ковид 19 , гриппА , В, РЭД  отрицательные   от  06 09      2025
 8.ПЦР на ковид взят  06 09              2025 
</t>
  </si>
  <si>
    <t xml:space="preserve">Э002825027927</t>
  </si>
  <si>
    <t xml:space="preserve">пенсионер  не работает</t>
  </si>
  <si>
    <t xml:space="preserve">1.Контакта с  больными респираторными инфекциями(ОРВИ, ковид, грипп), внебольничными пневмониями  последние 14 дней  не было
2.За пределы региона, страны в течении месяца не выезжал(а)
3. Против гриппа не привит (а)  , пневмкокковой инфекции не привит(а)
,против ковида не привит(а)
4.ФГЛ   от  06 09 2025 Правосторонняя S9 пневмония 
5.Жалобы на  слабость, кашель, озноб, температура38
6.ср ст  течение заболевания  
7.-ИХА на ковид 19 , гриппА , В, РЭД  отрицательные   от   06 09    2025
 8.ПЦР на ковид взят     06 09          2025 
течение ср ст тяжести , сотурация 95 
 Госпитализация в БГКБ 
</t>
  </si>
  <si>
    <t xml:space="preserve">Э002825027922</t>
  </si>
  <si>
    <t xml:space="preserve">Пащенко Юлия Георгиевна</t>
  </si>
  <si>
    <t xml:space="preserve">Татарникова Зоя Алексеевна</t>
  </si>
  <si>
    <t xml:space="preserve">73 года</t>
  </si>
  <si>
    <t xml:space="preserve">Калинина</t>
  </si>
  <si>
    <t xml:space="preserve">68</t>
  </si>
  <si>
    <t xml:space="preserve">2</t>
  </si>
  <si>
    <t xml:space="preserve">температура  до 37,2, кашель, одышка. Страдает бронхиальной астмой.Вызвала СМП, дост в ГКБ</t>
  </si>
  <si>
    <t xml:space="preserve">Э002825027915</t>
  </si>
  <si>
    <t xml:space="preserve">Цыганок Яна Вадимовна</t>
  </si>
  <si>
    <t xml:space="preserve">ГАУЗ АО АОИБ, Приемное отделение</t>
  </si>
  <si>
    <t xml:space="preserve">Костынюк Александра Владимировна</t>
  </si>
  <si>
    <t xml:space="preserve">91 год</t>
  </si>
  <si>
    <t xml:space="preserve">п Мясокомбинат</t>
  </si>
  <si>
    <t xml:space="preserve">77</t>
  </si>
  <si>
    <t xml:space="preserve">-     пенсионер ,инвалид 1 гр</t>
  </si>
  <si>
    <t xml:space="preserve">ГАУЗ АО АОИБ, 5 отделение</t>
  </si>
  <si>
    <t xml:space="preserve">Коронавирусная инфекция, вызванная вирусом COVID-19, вирус идентифицирован (подтвержден лабораторным тестированием независимо от тяжести клинических признаков или симптомов)</t>
  </si>
  <si>
    <t xml:space="preserve">Эпидемиологический анамнез:  1. Достоверный контакт с больными респираторными инфекциями (ОРВИ, грипп, COVID-19), внебольничными пневмониями (по месту жительства, на работе, на учебе и др.) - отриц. 
2. Выезд за пределы региона, страны в течение месяца.- отрицает 
3. Сведения о прививках против гриппа и пневмококковой инфекции - Прививки от гриппа нет 
Не привита от пневмококковой инфекции 
Не привита от COVID -19 
4. Дата рентгенологического исследования 04.09.2025-Внебольничная двусторонняя полисегментарная пневмония (справаS3.S6, слева-S3, нетяжелое течение, ДН 0-1 ст. 
АНАМНЕЗ ЗАБОЛЕВАНИЯ:  со слов пациентки больна в течение 20 дней.Отмечала наличие насморк, редкий кашель.За мед. помощью не обращалась.самостоятельно принимала Термопсол.позднеес 01.09 отмечает появление мокроты при кашле, общую слабость, одышку при физической нагрузке. Вызвана бригада СМП. рекомендовано осмотр терапевтом. Терапевтом ГП № 2 направлена в ГАУЗ АО БГКБ с подозрением на пневмонию .В ПДО обследована, взят клинический минимум.вытолненоо КТ ОГК- Двусторонняя полисементарная пневмония, пациентка госпитализирована в отделение пульмонологии. В клиническом анализе крови анемия 82 г/л. Проводилось обследование (выписка прилогается) ПЦР covid-19 от 05.09- положительно. По согласованию с зам. главного врача Зайцевой Т.А. для дальнейшего лечения переводится в ГАУЗ АО АОИБ. Транспортировочной бригадой СМП доставленА в п/п. 
</t>
  </si>
  <si>
    <t xml:space="preserve">Э002825027912</t>
  </si>
  <si>
    <t xml:space="preserve">Киселева Ксения Артемовна</t>
  </si>
  <si>
    <t xml:space="preserve">15 лет</t>
  </si>
  <si>
    <t xml:space="preserve">Зейская</t>
  </si>
  <si>
    <t xml:space="preserve">141</t>
  </si>
  <si>
    <t xml:space="preserve">МУНИЦИПАЛЬНОЕ АВТОНОМНОЕ ОБЩЕОБРАЗОВАТЕЛЬНОЕ УЧРЕЖДЕНИЕ "ГИМНАЗИЯ № 1 ГОРОДА БЛАГОВЕЩЕНСКА"</t>
  </si>
  <si>
    <t xml:space="preserve">10 Б</t>
  </si>
  <si>
    <t xml:space="preserve">ГАУЗ АО АОИБ, 3 отделение</t>
  </si>
  <si>
    <t xml:space="preserve">Пневмония, вызванная Mycoplasma pneumoniae</t>
  </si>
  <si>
    <t xml:space="preserve">Фокина</t>
  </si>
  <si>
    <t xml:space="preserve">Эпидемиологический анамнез:  Контакт с инфекционными больными в семье отрицает Достоверный контакт с больными коронавирусной инфекцией , пневмонией отрицает . 
1. Достоверный контакт с больными респираторными инфекциями :отрицает
2.Пересечение границ РФ и Амурской области в течение последнего месяца 07.08.-08.08. была в Китае на выступлениях, город назвать точно не может.
3. Сведения о прививках против гриппа и пневмококковой инфекции: привит ли против гриппа,неизвестно ; против пневмококковой инфекции не привита. Поступает без прививочного сертификата.
4. Дата рентгенологического исследования : __05.09.2025_____проведена ренгенограмма легких,выявлена пневмония .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ПЦР мазка с задней стенки глотки на микоплазму, хламидию от 08.09.25- обн ДНК Микоплазмы pneumoniae
</t>
  </si>
  <si>
    <t xml:space="preserve">Э002825027907</t>
  </si>
  <si>
    <t xml:space="preserve">Кучина Мария Игоревна</t>
  </si>
  <si>
    <t xml:space="preserve">ГАУЗ АО АОДКБ</t>
  </si>
  <si>
    <t xml:space="preserve">Нестеренко Глеб Эдуардович</t>
  </si>
  <si>
    <t xml:space="preserve">13 лет</t>
  </si>
  <si>
    <t xml:space="preserve">улица Амурская</t>
  </si>
  <si>
    <t xml:space="preserve">34 9</t>
  </si>
  <si>
    <t xml:space="preserve">121</t>
  </si>
  <si>
    <t xml:space="preserve">МУНИЦИПАЛЬНОЕ АВТОНОМНОЕ ОБЩЕОБРАЗОВАТЕЛЬНОЕ УЧРЕЖДЕНИЕ "ШКОЛА № 2 ГОРОДА БЛАГОВЕЩЕНСКА"</t>
  </si>
  <si>
    <t xml:space="preserve">8Б</t>
  </si>
  <si>
    <t xml:space="preserve">маоу сош №2</t>
  </si>
  <si>
    <t xml:space="preserve">Пневмония без уточнения возбудителя</t>
  </si>
  <si>
    <t xml:space="preserve">Надтока</t>
  </si>
  <si>
    <t xml:space="preserve">На малопродуктивный кашель, повышение температуры 
Со слов мамы с 26.08.2025 по сегодняшний день отмечается повышение температуры от 37- 39 * С . Лечились дома самостоятельно жаропонижающими при повышении температуры . 2.09.2025 присоединился сухой кашель.Мама с ребенком обратилась к участковому вроачу педиатру .Назначено лечение.  05.09.2025 в связи с сохраняющимися жалобами , мама с ребенком  повторно обратились  к участковому врачу педиатру. Назначен  Rn органов грудной клетки - Очаговая пневмония слева. Дано направление в АОДКБ. 
Во время госпитализации  взяты мазки  ( из носа и ротолотки) респираторные инфекции в т. и грипп – методом ИХА результаты отрицательные - лаборатория «АОДКБ»,  ПЦР исследование на коронавирусную инфекцию  вирус SARS- CoV-2  результат отрицательный - лаборатория «АОДКБ» кровь на маркеры пневмонии методом исследования ИФА -обнаружены M.pneumonia Ig A,M,G — положительные.,  не обнаружены Ch.pneumonia IgM   лаборатория «АОДКБ»,  на респираторные вирусы метод исследования ПЦР (лаборатория ФБУЗ «Центр гигиены и эпидемиологии в Амурской области» не обнаружено.</t>
  </si>
  <si>
    <t xml:space="preserve">Э002825027905</t>
  </si>
  <si>
    <t xml:space="preserve">Гончаров Юрий Калентьевич</t>
  </si>
  <si>
    <t xml:space="preserve">67 лет</t>
  </si>
  <si>
    <t xml:space="preserve">Белогорье</t>
  </si>
  <si>
    <t xml:space="preserve">Мухина</t>
  </si>
  <si>
    <t xml:space="preserve">148</t>
  </si>
  <si>
    <t xml:space="preserve">5</t>
  </si>
  <si>
    <t xml:space="preserve">АКС</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</si>
  <si>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правосторооння пневмония
Жалобы: одышка, кашель с мокротой белого цвета, слабость, обильно потооделение. 
ИФА на микоплазму и хламидии выполнен  , ПЦР на ковид  выполнен  , анализ мокроты на бак посев и чувствительность выполнен 
</t>
  </si>
  <si>
    <t xml:space="preserve">Э002825027899</t>
  </si>
  <si>
    <t xml:space="preserve">МЕДВЕДЕНКО ВЛАДИМИР ВЛАДИМИРОВИЧ</t>
  </si>
  <si>
    <t xml:space="preserve">30 лет</t>
  </si>
  <si>
    <t xml:space="preserve">пер. Южный</t>
  </si>
  <si>
    <t xml:space="preserve">ООО ГЭСП Механизация</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</si>
  <si>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правосторонняя пневмония
жалобы:  Кашель с мокротой серо-зеленого цвета, общая слабость. 
ИФА на микоплазму и хламидии выполнен  , ПЦР на ковид  выполнен  , анализ мокроты на бак посев и чувствительность выполнен 
</t>
  </si>
  <si>
    <t xml:space="preserve">Э002825027898</t>
  </si>
  <si>
    <t xml:space="preserve">Гоценко Евгений Алексеевич</t>
  </si>
  <si>
    <t xml:space="preserve">39 лет</t>
  </si>
  <si>
    <t xml:space="preserve">Зейский район</t>
  </si>
  <si>
    <t xml:space="preserve">Береговой</t>
  </si>
  <si>
    <t xml:space="preserve">57</t>
  </si>
  <si>
    <t xml:space="preserve">-     не работает</t>
  </si>
  <si>
    <t xml:space="preserve">Заболел 29.08 25г жалобы на кашель, подъем температуры, боли в грудной клетки. Обратился в больницу, получал лечение
05.09.25г направлен в больницу г. Зея на КТ органов грудной клетки. КТ: признаки левосторонней полисегментарной абсцедирующей пневмонии, ограниченный плеврит. Левосторонний осумкованный пневмоторакс. За пределы области не выезжал, в контакте с вирусными инфекциями не был. ИХА на грипп А, В, РСВ от 05.08.25г. отрицательно. Мокроты нет</t>
  </si>
  <si>
    <t xml:space="preserve">Э002825027893</t>
  </si>
  <si>
    <t xml:space="preserve">Бородина Екатерина Гайсовна</t>
  </si>
  <si>
    <t xml:space="preserve">ООО МЦ "ГЛАВВРАЧ"</t>
  </si>
  <si>
    <t xml:space="preserve">Кантамирова Елизавета Алексеевна</t>
  </si>
  <si>
    <t xml:space="preserve">10 лет</t>
  </si>
  <si>
    <t xml:space="preserve">66/2</t>
  </si>
  <si>
    <t xml:space="preserve">40</t>
  </si>
  <si>
    <t xml:space="preserve">Гимназия №1 (2корпус) ул. Чайковского 14</t>
  </si>
  <si>
    <t xml:space="preserve">5А</t>
  </si>
  <si>
    <t xml:space="preserve">Пневмония, вызванная хламидиями</t>
  </si>
  <si>
    <t xml:space="preserve">Фокиной</t>
  </si>
  <si>
    <t xml:space="preserve">жалобы на сухой кашель, темп 39*С. Rg ОГК-Внебольничная сегментарная пневмония справа. (АОДКБ) от 05.09,Направлена на дообследование. ПЦР на хламидофилу/микоплазму пневм. - обнаружена хламидофила пневмония</t>
  </si>
  <si>
    <t xml:space="preserve">Э002825027892</t>
  </si>
  <si>
    <t xml:space="preserve">Шевченко Татьяна Анатольевна</t>
  </si>
  <si>
    <t xml:space="preserve">ГАУЗ АО ДГКБ</t>
  </si>
  <si>
    <t xml:space="preserve">Савельева Алёна Денисовна</t>
  </si>
  <si>
    <t xml:space="preserve">5 лет</t>
  </si>
  <si>
    <t xml:space="preserve">Артиллерийская</t>
  </si>
  <si>
    <t xml:space="preserve">102/1</t>
  </si>
  <si>
    <t xml:space="preserve">МУНИЦИПАЛЬНОЕ АВТОНОМНОЕ ДОШКОЛЬНОЕ ОБРАЗОВАТЕЛЬНОЕ УЧРЕЖДЕНИЕ "ДЕТСКИЙ САД № 47 ГОРОДА БЛАГОВЕЩЕНСКА"</t>
  </si>
  <si>
    <t xml:space="preserve">старшая 2</t>
  </si>
  <si>
    <t xml:space="preserve">Дети детских садов</t>
  </si>
  <si>
    <t xml:space="preserve">Кузьмичева</t>
  </si>
  <si>
    <t xml:space="preserve">Симптомы ОРВИ( насморк, подъем температуры до 37) с 01.09.25, 05.09.25 (жалобы влажный кашель, насморк) было  дано направление на рентген на приеме у педиатра. На рентген снимке от 05.09.25 заключение: очаговая пневмония справа.
превенар  v1 03.03.20 с 01.0219 V2 08.12.20 V3 30.03.21 с с00419
грипп не ставили</t>
  </si>
  <si>
    <t xml:space="preserve">Э002825027891</t>
  </si>
  <si>
    <t xml:space="preserve">Ларшина Светлана Павловна</t>
  </si>
  <si>
    <t xml:space="preserve">ГАУЗ АО ДГКБ, ГАУЗ АО ДГКБ поликлиника №2</t>
  </si>
  <si>
    <t xml:space="preserve">Амурская</t>
  </si>
  <si>
    <t xml:space="preserve">34</t>
  </si>
  <si>
    <t xml:space="preserve">1. Достоверный контакт с больными респираторными инфекциями :отрицают
2. Выезд за пределы региона, страны в течение месяца отрицают.
3. Сведения о прививках против гриппа и пневмококковой инфекции: против гриппа и пневмококковой инфекции  не привит. 
4. Дата рентгенологического исследования : 05.09.2025.2025г проведена рентгенограмма легких, выявлена  внебольничная очаговая  пневмония слева .
ИХА грипп+ковид19 от 05.09.2025 отрицат
Направлен на госпитализацию в АОДКБ</t>
  </si>
  <si>
    <t xml:space="preserve">Э002825027889</t>
  </si>
  <si>
    <t xml:space="preserve">Коврова Татьяна Григорьевна</t>
  </si>
  <si>
    <t xml:space="preserve">Князева Валентина Анатольевна</t>
  </si>
  <si>
    <t xml:space="preserve">ГАУЗ АО «Белогорская межрайонная больница»</t>
  </si>
  <si>
    <t xml:space="preserve">Гонохова Дарья Максимовна</t>
  </si>
  <si>
    <t xml:space="preserve">14 лет</t>
  </si>
  <si>
    <t xml:space="preserve">Белогорск</t>
  </si>
  <si>
    <t xml:space="preserve">Кирова</t>
  </si>
  <si>
    <t xml:space="preserve">127 46</t>
  </si>
  <si>
    <t xml:space="preserve">- Неорганизованный ребенок</t>
  </si>
  <si>
    <t xml:space="preserve">Дети с 7 до 14 лет неорганизованные</t>
  </si>
  <si>
    <t xml:space="preserve">Рентгенография грудной клетки от 05.09.2025г - инфильтрация легочной ткани в S8 слева. корни структурные, синусы свободные.
Прививки от гриппа нет. Бак посев -мазок с задней стенки глотки от 08.09.2025г St aureus 10/6, кровь на микоплазму от 08.09.2025г IgM(+)3,0, IgG(-)</t>
  </si>
  <si>
    <t xml:space="preserve">Э002825027876</t>
  </si>
  <si>
    <t xml:space="preserve">Архипенко Елена  Игоревна</t>
  </si>
  <si>
    <t xml:space="preserve">ГБУЗ АО “Зейская межрайонная больница им. Б.Е.Смирнова”, ГБУЗ АО "Зейская больница им. Б.Е.Смирнова" Поликлиника (взрослая)</t>
  </si>
  <si>
    <t xml:space="preserve">Павлова Зоя Михайловна</t>
  </si>
  <si>
    <t xml:space="preserve">69 лет</t>
  </si>
  <si>
    <t xml:space="preserve">Комиссаровская</t>
  </si>
  <si>
    <t xml:space="preserve">10</t>
  </si>
  <si>
    <t xml:space="preserve">Жалобы: сухой кашель, температура 38,2* ,общая слабость, состояние средней степени тяжести. В контакте с респираторной инфекцией не находилась. Из города не выезжала. Рентген от 04.09.2025- левосторонняя сегментарная пневмония. Тест на ИХА Covid-19  от 05.09.2025  №3573-отриц. грипп А и В №463 от 05.09.2025 -отриц.  Бак посев-нет мокроты (сухой кашель). От гриппа не привита. Амбулаторное лечение.</t>
  </si>
  <si>
    <t xml:space="preserve">Э002825027873</t>
  </si>
  <si>
    <t xml:space="preserve">Мусаева Ясмин Рашадовна</t>
  </si>
  <si>
    <t xml:space="preserve">2 года 7 месяцев</t>
  </si>
  <si>
    <t xml:space="preserve">Центральная</t>
  </si>
  <si>
    <t xml:space="preserve">50</t>
  </si>
  <si>
    <t xml:space="preserve">Детский сад №67 (1 корпус) ул. Студенческая 28/1</t>
  </si>
  <si>
    <t xml:space="preserve">4 младшая</t>
  </si>
  <si>
    <t xml:space="preserve"> Рублевская Татьяна Ивановна</t>
  </si>
  <si>
    <t xml:space="preserve">1. Достоверный контакт с больными респираторными инфекциями :отрицают
2. Выезд за пределы региона, страны в течение месяца отрицают.
3. Сведения о прививках против гриппа и пневмококковой инфекции: против гриппа 16.08.2024 УЛЬТРИКС и пневмококковой инфекции  нет данных. 
4. Дата рентгенологического исследования : 05.09.2025г проведена рентгенограмма легких, выявлена  внебольничная очаговая пневмония .
ИХТ на грипп+ ковид19 от 05.09.2025 отриц.
Бак анализ от 10.09.2025 микрофлора слизистая зева  отриц.
ИХТ от 08.09.2025 вирусы не обнаружены
</t>
  </si>
  <si>
    <t xml:space="preserve">Э002825027869</t>
  </si>
  <si>
    <t xml:space="preserve">Белых Виталий Васильевич</t>
  </si>
  <si>
    <t xml:space="preserve">53 года</t>
  </si>
  <si>
    <t xml:space="preserve">Октябрьская</t>
  </si>
  <si>
    <t xml:space="preserve">28</t>
  </si>
  <si>
    <t xml:space="preserve">13</t>
  </si>
  <si>
    <t xml:space="preserve">МАО ДО ДДТ «Ровесник»</t>
  </si>
  <si>
    <t xml:space="preserve">Пневмония, вызванная Streptococcus pneumoniae</t>
  </si>
  <si>
    <t xml:space="preserve">Жалобы: сухой кашель, температура 37,2*, общая слабость, состояние средней степени тяжести. В контакте с респираторной инфекцией не находился. Из города не выезжал. КТ легких от 05.09.2025-признаки левосторонней сегментарной S3 пневмонии. Тест на ИХА Covid-19 от 02.09.2025  №3571-отриц. грипп А и В №461 от 02.09.2025 -отриц.  Бак посев-нет мокроты (сухой кашель). От гриппа не привит. Госпитализация от 05.09.2025 в т\о Результат мокроты на КУМ от 05. 09.25г. отрицательно, Результат  мокроты на Флору от 08.09.25г. выделен Str.pneumoniae 10в5</t>
  </si>
  <si>
    <t xml:space="preserve">Э002825027861</t>
  </si>
  <si>
    <t xml:space="preserve">Бондарик Константин Владимирович</t>
  </si>
  <si>
    <t xml:space="preserve">Серышева</t>
  </si>
  <si>
    <t xml:space="preserve">82</t>
  </si>
  <si>
    <t xml:space="preserve">ип гри горян</t>
  </si>
  <si>
    <t xml:space="preserve">От гриппа, пневмококковой инфекции,ковид-19 не привит.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на работе,дома. В теч.3-х мес. за пределы региона не выезжал.
Микробиологическое исследование нативного материала от 08.09.2025 – 15.09.2025                                                         
Neiseria spp 1*104 КОЕ/мл                                                                                                                                                               Candida albicans 1*103 КОЕ/мл                                                                                                                                
</t>
  </si>
  <si>
    <t xml:space="preserve">Э002825027860</t>
  </si>
  <si>
    <t xml:space="preserve">Данькина Татьяна Владимировна</t>
  </si>
  <si>
    <t xml:space="preserve">36 лет</t>
  </si>
  <si>
    <t xml:space="preserve">Воровского</t>
  </si>
  <si>
    <t xml:space="preserve">87</t>
  </si>
  <si>
    <t xml:space="preserve">От гриппа, пневмококковой инфекции,ковид-19 не привита.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дома. В теч.3-х мес. за пределы региона не выезжала.</t>
  </si>
  <si>
    <t xml:space="preserve">Э002825027859</t>
  </si>
  <si>
    <t xml:space="preserve">Смирнова Елена Антоновна</t>
  </si>
  <si>
    <t xml:space="preserve">КУВШИНОВ ЕГОР ЕВГЕНЬЕВИЧ</t>
  </si>
  <si>
    <t xml:space="preserve">9 лет</t>
  </si>
  <si>
    <t xml:space="preserve">Управленческая</t>
  </si>
  <si>
    <t xml:space="preserve">39</t>
  </si>
  <si>
    <t xml:space="preserve">56</t>
  </si>
  <si>
    <t xml:space="preserve">МУНИЦИПАЛЬНОЕ ОБЩЕОБРАЗОВАТЕЛЬНОЕ АВТОНОМНОЕ УЧРЕЖДЕНИЕ СРЕДНЯЯ ОБЩЕОБРАЗОВАТЕЛЬНАЯ ШКОЛА № 2 ГОРОДА СВОБОДНОГО</t>
  </si>
  <si>
    <t xml:space="preserve">3А</t>
  </si>
  <si>
    <t xml:space="preserve">Ds: О. НИЖНЕДОЛЕВАЯ ПНЕВМОНИЯ СПРАВА. ОБРАЩЕНИЕ В ЧАСТНУЮ КЛИНИНКУ "ВЕРА" 01.09.2025г. ПОЛНАЯ ПОСТАНОВКА ДИАГНОЗА 05.09.2025г. в ГБУЗ АО "СМБ" ДЕТСКАЯ ПОЛИКЛИНИКА. Rg ОГК от 05.09.2025г. ВАКЦИНАЦИЯ: ГРИПП - НЕТ; ПНЕВМОКОКК - RV 31.10.17 0,5 с  050316. ЖАЛОБЫ: КАШЕЛЬ, ПОВЫШЕНИЕ t ТЕЛА ДО 37,2 °С. ВЫЕЗДОВ ЗА ПРЕДЕЛЫ РЕГИОНА В ТЕЧЕНИЕ МЕСЯЦА НЕ БЫЛО. КОНТАКТНЫЕ ЛИЦА В СЕМЬЕ:1) МАТЬ -  КУВШИНОВА ИРИНА ЕВГЕНЬЕВНА, 20.08.1986г.р., ООО АРГО;2) БРАТ - КУВШИНОВ МИХАИЛ ЕВГЕНЬЕВИЧ, 24.03.2020г.р., МДОАУ д/с № 38 , СТАРШАЯ № 2. МАЗОК НА ВИРУСЫ ГРИПП, Covid - 19 от 09.09.2025г.- ОТРИЦ. В НАСТОЯЩЕЕ ВРЕМЯ ПРОХОДИТ ЛЕЧЕНИЕ ДНЕВНОГО СТАЦИОНАРА В ДЕТСКОЙ ПОЛИКЛИНИКЕ с 05.09.2025г.</t>
  </si>
  <si>
    <t xml:space="preserve">Другое</t>
  </si>
  <si>
    <t xml:space="preserve">Э002825027856</t>
  </si>
  <si>
    <t xml:space="preserve">Карич Никола</t>
  </si>
  <si>
    <t xml:space="preserve">12-1-22</t>
  </si>
  <si>
    <t xml:space="preserve">стройконстракшен,инженер</t>
  </si>
  <si>
    <t xml:space="preserve">От гриппа, пневмококковой инфекции,ковид-19 не привит.  Т 39, слабость,кашель влажный.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работа. В теч.3-х мес. за пределы региона не выезжал.
Микробиологическое исследование нативного материала от 08.09.2025 – 15.09.2025                                                         
Neiseria spp 1*104 КОЕ/мл                                                                                                                                                          Streptococcus gr.D  1*104 КОЕ/мл
</t>
  </si>
  <si>
    <t xml:space="preserve">Э002825027855</t>
  </si>
  <si>
    <t xml:space="preserve">Дубей Нарайэн</t>
  </si>
  <si>
    <t xml:space="preserve">581</t>
  </si>
  <si>
    <t xml:space="preserve">ямата-ак,сварщик</t>
  </si>
  <si>
    <t xml:space="preserve">От гриппа, пневмококковой инфекции,ковид-19 не привит.  Т 38, слабость,кашель влажный.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работа. В теч.3-х мес. за пределы региона не выезжал.
Микробиологическое исследование нативного материала от 08.09.2025 – 15.09.2025                                                         
Staphylococcus haemolyticus 1*107 КОЕ/мл 
</t>
  </si>
  <si>
    <t xml:space="preserve">Э002825027854</t>
  </si>
  <si>
    <t xml:space="preserve">Щетинина Татьяна Викторовна</t>
  </si>
  <si>
    <t xml:space="preserve">63 года</t>
  </si>
  <si>
    <t xml:space="preserve">50 лет Октября</t>
  </si>
  <si>
    <t xml:space="preserve">76</t>
  </si>
  <si>
    <t xml:space="preserve">22</t>
  </si>
  <si>
    <t xml:space="preserve">От гриппа, пневмококковой инфекции,ковид-19 не привита.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дома. В теч.3-х мес. за пределы региона не выезжала.
Микробиологическое исследование нативного материала от 08.09.2025 – 15.09.2025                                                         
Staphylococcus epidermidis 1*103 КОЕ/мл
Neiseria spp 1*104 КОЕ/мл	
</t>
  </si>
  <si>
    <t xml:space="preserve">Э002825027853</t>
  </si>
  <si>
    <t xml:space="preserve">Жигаева Лидия Георгиевна</t>
  </si>
  <si>
    <t xml:space="preserve">75 лет</t>
  </si>
  <si>
    <t xml:space="preserve">15</t>
  </si>
  <si>
    <t xml:space="preserve">От гриппа, пневмококковой инфекции,ковид-19 не привит.  Т 38, слабость,кашель сухой. Мазок ковид ИХА отрицательно от 04.09.2025.  Мокрота на кум от 04.09.2025 в работе. Мокрота на бак.посев и чувств. к а/б от 04.09.2025 в работе. ИВЛ не проводилась. Контакт с инфекционными больными нет. В период инкубационного периода дома. В теч.3-х мес. за пределы региона не выезжал.
Микробиологическое исследование нативного материала от 08.09.2025 – 15.09.2025                                                         
Streptococcus негемолитический  1*107 КОЕ/мл                                                                                                                                Candida albicans 1*105КОЕ/мл                                                                                                                              
</t>
  </si>
  <si>
    <t xml:space="preserve">Э002825027852</t>
  </si>
  <si>
    <t xml:space="preserve">Дудко Софья Сергеевна</t>
  </si>
  <si>
    <t xml:space="preserve">Зюзина Кристина Юрьевна</t>
  </si>
  <si>
    <t xml:space="preserve">253а</t>
  </si>
  <si>
    <t xml:space="preserve">8</t>
  </si>
  <si>
    <t xml:space="preserve">МУНИЦИПАЛЬНОЕ АВТОНОМНОЕ ДОШКОЛЬНОЕ ОБРАЗОВАТЕЛЬНОЕ УЧРЕЖДЕНИЕ "ДЕТСКИЙ САД №6 ГОРОДА БЕЛОГОРСК"</t>
  </si>
  <si>
    <t xml:space="preserve">09</t>
  </si>
  <si>
    <t xml:space="preserve">воспитатель</t>
  </si>
  <si>
    <t xml:space="preserve">Работники детских дошкольных учреждений</t>
  </si>
  <si>
    <t xml:space="preserve">Бактериальная пневмония неуточненная</t>
  </si>
  <si>
    <t xml:space="preserve">Признаки ОРВИ с 28.08.25 : сухой кашель , одышка , Т. тела до 37,7 С . Обратилась в поликлинику . Сделан КТ ОГК - левосторонняя полисегментарная пневмония . Не привита . Сопут. заболевания отрицает . За пределы области не выезжала . Контакт с вирусными больными отрицает .Анализ на МКФ в работе . МКФ от 10.09.25 - St. aureus 10(-6)</t>
  </si>
  <si>
    <t xml:space="preserve">Э002825027843</t>
  </si>
  <si>
    <t xml:space="preserve">Михедова -</t>
  </si>
  <si>
    <t xml:space="preserve">ГБУЗ АО “Свободненская городская поликлиника”</t>
  </si>
  <si>
    <t xml:space="preserve">Жалобы на кашель с мокротой,одышку боль в грудной клетке,слабость потливость.
Контакт с больными респираторными инфекциями отрицает. Выезда за пределы региона не было.
ЦФГ ОГК от   04,09.2025г -Н/долевая  (s9) пневмония слево
Прививки: от гриппа привита Ультрикс 25,08,2025 с 080525 г.до 05,2026  ; от  пневмококковой инфекции нет. 
Мазок ПЦР пневмония  от 05,09.2025 результат от 05,09,2025 отрицательный
Мазок ПЦР грипп А и В  от 05,09.2025 результат от 05,09,2025 отрицательный
МАзок covid-2019 от 05,09,2025  результат 05.09.2025 отрицательный
Сопутствующие заболевания отрицает. Контактные: 1 взрослый.</t>
  </si>
  <si>
    <t xml:space="preserve">Э002825027835</t>
  </si>
  <si>
    <t xml:space="preserve">Трусова Виктория  Сергеевна</t>
  </si>
  <si>
    <t xml:space="preserve">Пронькина Нина Николаевна</t>
  </si>
  <si>
    <t xml:space="preserve">Чайковского</t>
  </si>
  <si>
    <t xml:space="preserve">191</t>
  </si>
  <si>
    <t xml:space="preserve">44</t>
  </si>
  <si>
    <t xml:space="preserve">-     пенсионер</t>
  </si>
  <si>
    <t xml:space="preserve">На подъём температуры тела до 39 градусов, кашель (мокрота не отходит), одышку .  От гриппа, пневмонии не привит, контакт с инфекционными больными и COVID-19 отрицает, из региона не выезжал. Доставлена в городскую больницу.</t>
  </si>
  <si>
    <t xml:space="preserve">Э002825027828</t>
  </si>
  <si>
    <t xml:space="preserve">Буянов Виталий Евгеньевич</t>
  </si>
  <si>
    <t xml:space="preserve">ГАУЗ АО Городская поликлиника №4</t>
  </si>
  <si>
    <t xml:space="preserve">Бабаян Грачик</t>
  </si>
  <si>
    <t xml:space="preserve">65 лет</t>
  </si>
  <si>
    <t xml:space="preserve">119/1</t>
  </si>
  <si>
    <t xml:space="preserve">72</t>
  </si>
  <si>
    <t xml:space="preserve">Бронхопневмония неуточненная</t>
  </si>
  <si>
    <t xml:space="preserve">04.09.2025 - Рентгенография грудной клетки:
Описание: На рентгенограммах органов грудной клетки в прямой и правой боковой проекциях по легочным полям слева без очаговых и инфильтративных изменений. Справа в S1-3 определяется участок инфильтрации легочной ткани. Корни легких расширены. Контуры диафрагмы четкие и ровные. Плевральные синусы свободны. Средостение расположено обычно. Тень сердца не расширена.
Заключение: Заключение: Правосторонняя бисегментарная пневмония.
Мокрота на анализ не сдана.</t>
  </si>
  <si>
    <t xml:space="preserve">Э002825027826</t>
  </si>
  <si>
    <t xml:space="preserve">Токмакова Наталья Сергеевна</t>
  </si>
  <si>
    <t xml:space="preserve">51 год</t>
  </si>
  <si>
    <t xml:space="preserve">Партизанская</t>
  </si>
  <si>
    <t xml:space="preserve">80</t>
  </si>
  <si>
    <t xml:space="preserve">кашель 14 дней три дня темпр до 38,5.Вызвала СМП, дост в ГКБ.</t>
  </si>
  <si>
    <t xml:space="preserve">Э002825027825</t>
  </si>
  <si>
    <t xml:space="preserve">Спицын Роман Алексеевич</t>
  </si>
  <si>
    <t xml:space="preserve">45 лет</t>
  </si>
  <si>
    <t xml:space="preserve">189</t>
  </si>
  <si>
    <t xml:space="preserve">темп до 38,2, кашель, боли в гр клетке.Вызвали СМП, дост в ГКБ.достоверный контакт с инфекционными больными не установлен. Н  привит</t>
  </si>
  <si>
    <t xml:space="preserve">Э002825027823</t>
  </si>
  <si>
    <t xml:space="preserve">Омониддинова Угилой Машраббой Кизи</t>
  </si>
  <si>
    <t xml:space="preserve">Кравченко София Витальевна</t>
  </si>
  <si>
    <t xml:space="preserve">16 лет</t>
  </si>
  <si>
    <t xml:space="preserve">176/2</t>
  </si>
  <si>
    <t xml:space="preserve">180</t>
  </si>
  <si>
    <t xml:space="preserve">МУНИЦИПАЛЬНОЕ АВТОНОМНОЕ ОБЩЕОБРАЗОВАТЕЛЬНОЕ УЧРЕЖДЕНИЕ "ШКОЛА № 26 ГОРОДА БЛАГОВЕЩЕНСКА"</t>
  </si>
  <si>
    <t xml:space="preserve">10В</t>
  </si>
  <si>
    <t xml:space="preserve">Инна Дмитриевна</t>
  </si>
  <si>
    <t xml:space="preserve">Со слов девочки, она заболела 31.08.2025г, когда появился кашель, повышение температура тела до 38*С, на КТ ОГК: левосторонняя сегментарная пневмония, 04.09. осмотрена педиатром в ЧМЦ "Медлайн-Премьер", выставлен дз: Левосторонняя сегментарная пневмония средней степени тяжести. ДН 0ст., дано направление  в «АОДКБ», от госпитализации отказались, даны рекомендации, с 04.09. по 07.09. повышение температуры тела до 38*С.  получала лечение. 09.09 на кт ОГК: левосторонняя полисегментарная пневмония. в сравнении с исследованием от 03.09.2025г. отрицательная КТ динамика в увеличении объема и интенсивности изменений., самостоятельно обратились в ПО№2 «АОДКБ»
Ранее было передано первичное Экстренное извещение от 04.09.2025г: Э002825027823.
Девочка госпитализирована в гастро отд на пульмонологические койки
от пневмокок. инф ,  гриппа не привитаэпид сезон 2026 не привита.
Контакт 28.08.25г с девочкой с признаками ОРВИ.
10.09.25г взяты мазки на на коронавирусную инфекцию COVID—19, респираторные инфекции в т. и грипп – методом ПЦР, кровь на маркеры пневмонии методом исследования ИФА, результаты в работе. мокроты нет. Во время госпитализации  взяты мазки  ( из носа и ротолотки)  ПЦР исследование на коронавирусную инфекцию  вирус SARS- CoV-2  результат отрицательный - лаборатория «АОДКБ» кровь на маркеры пневмонии методом исследования ИФА - антитела A,M,G  к M.pneumonia,Ch.pneumonia  не обнаружены лаборатория «АОДКБ»,   мазок на респираторные вирусы метод исследования ПЦР (лаборатория ФБУЗ «Центр гигиены и эпидемиологии в Амурской области» не обнаружено.
 Пом вр-эпидХудяк  О.Н.</t>
  </si>
  <si>
    <t xml:space="preserve">Э002825027822</t>
  </si>
  <si>
    <t xml:space="preserve">Штофаст Ирина Борисовна</t>
  </si>
  <si>
    <t xml:space="preserve">162</t>
  </si>
  <si>
    <t xml:space="preserve">36</t>
  </si>
  <si>
    <t xml:space="preserve">темп до 38,5, кашель. Больная после ОНМК, не ходит. Вызвали СМП, дост в инф больницу.</t>
  </si>
  <si>
    <t xml:space="preserve">Э002825027814</t>
  </si>
  <si>
    <t xml:space="preserve">Сотник *</t>
  </si>
  <si>
    <t xml:space="preserve">Гриднева Ирина Валерьевна</t>
  </si>
  <si>
    <t xml:space="preserve">строительная</t>
  </si>
  <si>
    <t xml:space="preserve">35</t>
  </si>
  <si>
    <t xml:space="preserve">От гриппа вакцинирована, КТ ОГК 04.09.25 - двухсторонняя полисегментарная бронхопневмония. В течении двух недель озноб, заложенность носа, кашель.,Результат мокроты на КУМ от 05.09.25г. и 08.09.25г. отрицательно,результат мокроты на флору от 08.09.25г. выделен Str.pneumoniae10в6 .</t>
  </si>
  <si>
    <t xml:space="preserve">Э002825027813</t>
  </si>
  <si>
    <t xml:space="preserve">Пискун Елена Ивановна</t>
  </si>
  <si>
    <t xml:space="preserve">Казаненкова Екатерина Андреевна</t>
  </si>
  <si>
    <t xml:space="preserve">6 лет</t>
  </si>
  <si>
    <t xml:space="preserve">Василенко</t>
  </si>
  <si>
    <t xml:space="preserve">7/1</t>
  </si>
  <si>
    <t xml:space="preserve">МУНИЦИПАЛЬНОЕ АВТОНОМНОЕ ОБЩЕОБРАЗОВАТЕЛЬНОЕ УЧРЕЖДЕНИЕ "ШКОЛА № 13 ГОРОДА БЛАГОВЕЩЕНСКА"</t>
  </si>
  <si>
    <t xml:space="preserve">1К</t>
  </si>
  <si>
    <t xml:space="preserve">Анамнез заболевания: Болен в течение 7 суток (с 29.08.25), когда появились жалобы: слабость, кашель, темпер. 39,5 град. С. Осмотрены педиатром МЦ "Здоровый ребенок", даны рекомендации по лечению., обращались к врачу - педиатру по месту жительства, который посещал ребенка  на дому. На фоне терапии без улучшения. Вызвана СМП, доставлены в ПО № 1 АОДКБ, в связи с возникшей рвотой у ребенка, с целью исключения хирургической патологии. Ребенок осмотрен узкими специалистами. Хирургическая патология исключена. Рентгенограф. легких заключение: Внебольничная пневмония слева, нетяжелое течение. ДН0ст. Осмо Острый фарингит. Отказ матери реб. от госпитализации. Рекомендовано наблюдение, лечение, этиологическое обследование по месту жительства, в случае ухудшения госпитализация в АОИБ. Эпиданамнез (со слов матери): В контакте с инфекционными больными не был, от гриппа, пневмококковой инфекции не вакцинирован, за пределы области не выезжал, по городу активно передвигался с родителями, с 15.08.2025 год не посещает детский сад, оформлен в школу, которую не успел посетить, в связи с болезнью.</t>
  </si>
  <si>
    <t xml:space="preserve">Э002825027795</t>
  </si>
  <si>
    <t xml:space="preserve">Афанасьев Артём Александрович</t>
  </si>
  <si>
    <t xml:space="preserve">71/9 1</t>
  </si>
  <si>
    <t xml:space="preserve">Неорганизованный ребенок</t>
  </si>
  <si>
    <t xml:space="preserve">Дети от 3 до 6 лет неорганизованные</t>
  </si>
  <si>
    <t xml:space="preserve">Жалобы на малопродуктивный кашель
Со слов мамы ребенок болеет с 30.08.2025 когда появился малопродуктивный кашель. Лечились дома самостоятельно: Кодедак -  Бронхо, Лоратадин 1/2 таб, Ингалипт, Ингаляции   NaCl 0,9%. С 03.09.2025 ингаляции с беродуалом , пульмикортом. Лечение без положительной динамики. 04.09.2025 мама с ребенком обратились на прием врача педиатра. Назначен  Rn органов грудной клетки -  Рентген - признаки инфильтративных изменений в S2. S3  правого легкого. Дано направление в АОДКБ. Мама с ребенком по направлению обратились в АОДКБ.
Эпид.анамнез не отягощен
Профилактические прививки по календарю. От гриппа в 2025 не привит.Внебольничная правосторонняя сегментарная пневмония, нетяжёлое течение. ДН0.Во время госпитализации  взяты мазки  ( из носа и ротолотки)  ПЦР исследование на коронавирусную инфекцию  вирус SARS- CoV-2  результат отрицательный - лаборатория «АОДКБ» кровь на маркеры пневмонии методом исследования ИФА - антитела A,M,G  к M.pneumonia,Ch.pneumonia  не обнаружены лаборатория «АОДКБ»,   мазок на респираторные вирусы метод исследования ПЦР (лаборатория ФБУЗ «Центр гигиены и эпидемиологии в Амурской области» не обнаружено.</t>
  </si>
  <si>
    <t xml:space="preserve">Э002825027788</t>
  </si>
  <si>
    <t xml:space="preserve">Педос Ирина Александровна</t>
  </si>
  <si>
    <t xml:space="preserve">ГАУЗ АО ДГКБ, ГАУЗ АО ДГКБ поликлиника №3</t>
  </si>
  <si>
    <t xml:space="preserve">Шамукаев Иван Александрович</t>
  </si>
  <si>
    <t xml:space="preserve">Игнатьевское шоссе</t>
  </si>
  <si>
    <t xml:space="preserve">14/5</t>
  </si>
  <si>
    <t xml:space="preserve">219</t>
  </si>
  <si>
    <t xml:space="preserve">ГОСУДАРСТВЕННОЕ ПРОФЕССИОНАЛЬНОЕ ОБРАЗОВАТЕЛЬНОЕ АВТОНОМНОЕ УЧРЕЖДЕНИЕ АМУРСКОЙ ОБЛАСТИ "БЛАГОВЕЩЕНСКИЙ ПОЛИТЕХНИЧЕСКИЙ КОЛЛЕДЖ"</t>
  </si>
  <si>
    <t xml:space="preserve">261Э</t>
  </si>
  <si>
    <t xml:space="preserve">Учащиеся ПТУ, техникумов</t>
  </si>
  <si>
    <t xml:space="preserve">1.	Достоверный контакт с больными респираторными инфекциями (ОРВИ,грипп, COVID-19), внебольничными пневмониями –отриц
2.	Выезд за пределы региона, страны в течении месяца – отриц
3.	Сведения о прививках против гриппа и пневмококковой инфекции-не привит
4.	Дата рентгенологического исследования –04.09.2025 сегментарная пневмония справа
5.	Клинические признаки – температура 38,2, кашель
6.	Направлен на мазки ПЦР грипп, ПЦР ковид, мазки ИХА на микрофлору, микоплазму, РС, аденовирус на 05.09.2025. Мазки отрицательные
</t>
  </si>
  <si>
    <t xml:space="preserve">Э002825027767</t>
  </si>
  <si>
    <t xml:space="preserve">Уфимцева Марина Владимировна</t>
  </si>
  <si>
    <t xml:space="preserve">Возная Алёна Александровна</t>
  </si>
  <si>
    <t xml:space="preserve">17 лет</t>
  </si>
  <si>
    <t xml:space="preserve">118</t>
  </si>
  <si>
    <t xml:space="preserve">215</t>
  </si>
  <si>
    <t xml:space="preserve">  Заболела 29.08.2025г остро , когда повышалась температура тела 38-40,0, насморк, сухой малопродуктивный , надсадный кашель. Лечились амбулаторно- амоксиклав с 01.09, симптоматическая терапия. С 02.09- осиплость голоса, На фоне лечения сохраняется насморк, сухой кашель, повышение температуры тела., осиплость голоса. 04.09- доставлена в п/п ГАУЗ АО " АОИБ "бригадой ССМП. 
 1. Достоверный контакт с больными респираторными инфекциями (ОРВИ, грипп, COVID-19), внебольничными пневмониями (по месту жительства, на работе, на учебе и др.) - в СОШ дети болеют ОРВИ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04.09 .2025г - полисегментарная пневмония справа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ПЦР мазка с задней стенки глотки на микоплазму, хламидию от 05.09.25- обн ДНК Микоплазмы pneumoniae
ПЦР ОРВИ скрин от 05.09.25- обн РНК Риновируса!</t>
  </si>
  <si>
    <t xml:space="preserve">Э002825027763</t>
  </si>
  <si>
    <t xml:space="preserve">Галяутдинова Ирина Сергеевна</t>
  </si>
  <si>
    <t xml:space="preserve">Поликлиника водников</t>
  </si>
  <si>
    <t xml:space="preserve">Беликова Ольга Владимировна</t>
  </si>
  <si>
    <t xml:space="preserve">42 года</t>
  </si>
  <si>
    <t xml:space="preserve">9</t>
  </si>
  <si>
    <t xml:space="preserve">4</t>
  </si>
  <si>
    <t xml:space="preserve">центр  Доброта помощник по уходу</t>
  </si>
  <si>
    <t xml:space="preserve">Острая инфекция верхних дыхательных путей неуточненная</t>
  </si>
  <si>
    <t xml:space="preserve">КТ от 03.09.25- правосторонняя среднедолевая полисегментарная пневмония S4,5 средней степени. Сухой кашель к вечеру усиливается, темп 37,5</t>
  </si>
  <si>
    <t xml:space="preserve">Э002825027754</t>
  </si>
  <si>
    <t xml:space="preserve">Горин Геннадий Николаевич</t>
  </si>
  <si>
    <t xml:space="preserve">78 лет</t>
  </si>
  <si>
    <t xml:space="preserve">Маркучи</t>
  </si>
  <si>
    <t xml:space="preserve">Набережная</t>
  </si>
  <si>
    <t xml:space="preserve">тест на ИХА отрицательно от 03.09.2025. КТ ОГК от 03.09.2025.-н/долевая правосторонняя пневмония.Поступил в ПСНО с диагнозом Ишемический инсульт. Жалоб нет ввиду с тяжестью состояния. Т тела 39. От гриппа не привит</t>
  </si>
  <si>
    <t xml:space="preserve">Э002825027747</t>
  </si>
  <si>
    <t xml:space="preserve">Кирпичева Ирина Александровна</t>
  </si>
  <si>
    <t xml:space="preserve">Кожененко Наталья Алексеевна</t>
  </si>
  <si>
    <t xml:space="preserve">ГБУЗ АО “Бурейская районная больница”</t>
  </si>
  <si>
    <t xml:space="preserve">Калашников Павел Анатольевич</t>
  </si>
  <si>
    <t xml:space="preserve">1 год 4 месяца</t>
  </si>
  <si>
    <t xml:space="preserve">Бурейский район</t>
  </si>
  <si>
    <t xml:space="preserve">Новобурейский</t>
  </si>
  <si>
    <t xml:space="preserve">Советская</t>
  </si>
  <si>
    <t xml:space="preserve">47</t>
  </si>
  <si>
    <t xml:space="preserve">не организованный</t>
  </si>
  <si>
    <t xml:space="preserve">Дети от 0 до 2 лет неорганизованные</t>
  </si>
  <si>
    <t xml:space="preserve">Пневмония, вызванная вирусом парагриппа</t>
  </si>
  <si>
    <t xml:space="preserve">Диагноз: острая левосторонняя полисегментарная пневмония средней степени тяжести
ПЦР  тест на ОРВИ взят от 03.09.2025, обнаружен вирус парагриппа тип 3 от 04.09.2025г, ИХА тест на  грипп и ковид  взят от 03.09.2025- отрицательный.
От гриппа и пневмонии привит.
Симптомы: температура 38.5, влажный кашель, слабость
Контактных 2. мама Калашникова Полина Александровна здорова +7(914)-392-80-20
брат Калашникова Марк Анатольевич DS: ОРВИ с 28.08.2025
За пределы Амурской области  не выезжали
</t>
  </si>
  <si>
    <t xml:space="preserve">Э002825027723</t>
  </si>
  <si>
    <t xml:space="preserve">Соловьева Надежда Геннадьевна</t>
  </si>
  <si>
    <t xml:space="preserve">МЦ "Здоровый ребенок"</t>
  </si>
  <si>
    <t xml:space="preserve">Ткаченко Матвей Романович</t>
  </si>
  <si>
    <t xml:space="preserve">Строителей</t>
  </si>
  <si>
    <t xml:space="preserve">70</t>
  </si>
  <si>
    <t xml:space="preserve">30</t>
  </si>
  <si>
    <t xml:space="preserve">МУНИЦИПАЛЬНОЕ АВТОНОМНОЕ ДОШКОЛЬНОЕ ОБРАЗОВАТЕЛЬНОЕ УЧРЕЖДЕНИЕ "ДЕТСКИЙ САД № 60 ГОРОДА БЛАГОВЕЩЕНСКА"</t>
  </si>
  <si>
    <t xml:space="preserve">старшая 5</t>
  </si>
  <si>
    <t xml:space="preserve">Дорошенко</t>
  </si>
  <si>
    <t xml:space="preserve">внебольничная очаговая пневмония слева рентген от 03.09.25 в МЦ "Здоровый ребенок". Дано направление на обследование. Температура до 38,5 сухой кашель и насмор
ИХТ на РСВ, АДВ, грипп А и В отрицательно
Микрофлора норм. менингокок не обнаружен</t>
  </si>
  <si>
    <t xml:space="preserve">Э002825027721</t>
  </si>
  <si>
    <t xml:space="preserve">Войтик Оксана Евгеньевна</t>
  </si>
  <si>
    <t xml:space="preserve">Румянцев Сергей Владимирович</t>
  </si>
  <si>
    <t xml:space="preserve">64 года</t>
  </si>
  <si>
    <t xml:space="preserve">Серышевский район</t>
  </si>
  <si>
    <t xml:space="preserve">Введеновка</t>
  </si>
  <si>
    <t xml:space="preserve">-  пенсионер</t>
  </si>
  <si>
    <t xml:space="preserve">Т 39,2, кашель с мокротой желтого цвета. От гриппа и пневмококка не привит. Соп. заболевание: Хр.бронхит, плеврит. Мазок ИХА SARS Cov 2, от 02.09.2025 отриц. ПЦР мазок на ОРВИ грипп АВ от 02.09.2025 в работе. R гр. от 02.09.2025 внебольничная левосторонняя пневмония.Микробиологическое исследование нативного материала от 04.09.2025 – 09.09.2025                                                         
Neiseria spp 1*103 КОЕ/мл                                                                                                                                                    Streptococcus gr.C  1*104 КОЕ/мл                                                                                                                           
</t>
  </si>
  <si>
    <t xml:space="preserve">Э002825027720</t>
  </si>
  <si>
    <t xml:space="preserve">Кускова Оксана Ивановна</t>
  </si>
  <si>
    <t xml:space="preserve">Шарафханов Эльвин хани Оглы</t>
  </si>
  <si>
    <t xml:space="preserve">28 лет</t>
  </si>
  <si>
    <t xml:space="preserve">Большая</t>
  </si>
  <si>
    <t xml:space="preserve">75</t>
  </si>
  <si>
    <t xml:space="preserve">ФАК Ямата электрик участка</t>
  </si>
  <si>
    <t xml:space="preserve">Т 38,5, кашель с мокротой желтого цвета. От гриппа и пневмококка не привит. Мазок ИХА SARS Cov2, от 02.09.2025 отриц. ПЦР мазок на ОРВИ грипп АВ от 02.09.2025 в работе. R гр. от 02.09.2025 Внебольничная очаговая в/долевая пневмония справа.Микробиологическое исследование нативного материала от 04.09.2025 – 09.09.2025                                                         
Acinetobacter Iwoffii 1*107 КОЕ/мл
</t>
  </si>
  <si>
    <t xml:space="preserve">Э002825027719</t>
  </si>
  <si>
    <t xml:space="preserve">Урвачев Владимир Иванович</t>
  </si>
  <si>
    <t xml:space="preserve">Малиновского</t>
  </si>
  <si>
    <t xml:space="preserve">Т 37,0, кашель с мокротой светлого цвета, боли в области грудной клетки слева. От гриппа и пневмококка не привит.Мазок ИХА SARS Cov 2от 02.09.2025 отриц. ПЦР мазок на ОРВИ грипп АВ от 02.09.2025 отриц.R гр. от 02.09.2025 внебольничная пневмония слева.
Результат анализа методом ПЦР ОРВИ-скрин, грипп – от 01.09.2025   выявлено                                                                          Streptococcus pneumoniaе – полож, haemophilus influenzae - полож.  ГБУЗ АО «СГП»)</t>
  </si>
  <si>
    <t xml:space="preserve">Э002825027716</t>
  </si>
  <si>
    <t xml:space="preserve">Музыченко Наталья Николаевна</t>
  </si>
  <si>
    <t xml:space="preserve">48 лет</t>
  </si>
  <si>
    <t xml:space="preserve">43</t>
  </si>
  <si>
    <t xml:space="preserve">12</t>
  </si>
  <si>
    <t xml:space="preserve">АО РЖД главный бухгалтер</t>
  </si>
  <si>
    <t xml:space="preserve">Т 37,3, кашель сухой. От гриппа и пневмококка не привит. Мазок ИХА SARS Covid от02.09.2025 отриц. ПЦР мазок на ОРВИ грипп АВ от 02.09.2025 в работе. R гр. от 02.09.2025 Внебольничная н/долевая пневмония справа.Микробиологическое исследование нативного материала от 04.09.2025 – 09.09.2025                                                         
Neiseria spp 1*104 КОЕ/мл                                                                                                                                                          Streptococcus gr.C  1*104 КОЕ/мл                                                                                                                           
</t>
  </si>
  <si>
    <t xml:space="preserve">Э002825027715</t>
  </si>
  <si>
    <t xml:space="preserve">Сюрко Николай Васильевич</t>
  </si>
  <si>
    <t xml:space="preserve">Мазановский район</t>
  </si>
  <si>
    <t xml:space="preserve">Мазаново</t>
  </si>
  <si>
    <t xml:space="preserve">Опрос провести не возможно пациент переведен из ПСНО в РАО 02.09.2025 находиться без сознания R гр. от 02.09.2025 Внебольничная 2 стороняя полисигментарная пневмония. Левосторонний малый гидроторакс.</t>
  </si>
  <si>
    <t xml:space="preserve">Э002825027714</t>
  </si>
  <si>
    <t xml:space="preserve">Ыдырыс Ербол Ерланулы</t>
  </si>
  <si>
    <t xml:space="preserve">23 года</t>
  </si>
  <si>
    <t xml:space="preserve">ООО Палати монтажник</t>
  </si>
  <si>
    <t xml:space="preserve">Т 38,0, кашель с отхождением зеленой мокроты, одышка при нагрузке. От гриппа и пневмококка не привит. Мазок ИХА SARS Cov 2 от 01.09.2025 отриц. ПЦР мазок на ОРВИ грипп от 01.09.2025 в работе. R гр. от 01.09.2025 с/долевая пневмония справа.</t>
  </si>
  <si>
    <t xml:space="preserve">Э002825027713</t>
  </si>
  <si>
    <t xml:space="preserve">Давлетзянова Инна Олеговна</t>
  </si>
  <si>
    <t xml:space="preserve">Разумовскаяё София Александровна</t>
  </si>
  <si>
    <t xml:space="preserve">4 года</t>
  </si>
  <si>
    <t xml:space="preserve">295</t>
  </si>
  <si>
    <t xml:space="preserve">МУНИЦИПАЛЬНОЕ АВТОНОМНОЕ ДОШКОЛЬНОЕ ОБРАЗОВАТЕЛЬНОЕ УЧРЕЖДЕНИЕ "ДЕТСКИЙ САД № 19 ГОРОДА БЛАГОВЕЩЕНСКА"</t>
  </si>
  <si>
    <t xml:space="preserve">средняя</t>
  </si>
  <si>
    <t xml:space="preserve">Евстратьева-Иванова</t>
  </si>
  <si>
    <t xml:space="preserve">рентген от 03.09.25 в МЦ Здоровый ребенок- внеб очаговая пневмония слева легкой степени тяжести. Дано направление на обследование- родители отказались от сдачи анализов. Лечение назначен</t>
  </si>
  <si>
    <t xml:space="preserve">Э002825027712</t>
  </si>
  <si>
    <t xml:space="preserve">Рожкова Елена Сергеевна</t>
  </si>
  <si>
    <t xml:space="preserve">Русанова Вера Максимовна</t>
  </si>
  <si>
    <t xml:space="preserve">208</t>
  </si>
  <si>
    <t xml:space="preserve">96</t>
  </si>
  <si>
    <t xml:space="preserve">6Б</t>
  </si>
  <si>
    <t xml:space="preserve">Инна Дмитриевна мед работник</t>
  </si>
  <si>
    <t xml:space="preserve"> заболел ребенок остро 27.08.25 когда повысилась т тела до 38,5 С, принимала нурофен. 28.08.25 т тела повышалась до 39.0 С, присоединился не продуктивный кашель, принимала нурофен. парацетамол. 29.08.25 отмечалось повышение т тела до 39,0 - 39.5 С, частый не продуктивный кашель. осмотрена педиатром на дому, рекомендовано: жаропонижающие, ингаляции с беродуалом. пульмикортом. С 30.08.25 ежедневно отмечалось повышение т тела до 39,5 С, самостоятельно принимала флемоксин солютаб, без эффекта. 01.09.25 сохранялась стойкая гипертермия, ребенок повторно осмотрен педиатром, рекомендовано заменить флемоксин салютаб на панцеф. 02.09.25 Т тела повышалась до 39,5 С, принимала нурофен, сохранялся частый не продуктивный кашель. 03.09.25 в детской поликлинике №4 выполнена рентгенография ОГК - сегментарная пневмония слева, ребенок направлен на госпитализацию в ГАУЗ АОИБ. Мать с ребенком обратилась в п/п ГАУЗ АОИБ. 
1. Достоверный контакт с больными респираторными инфекциями (ОРВИ, грипп, COVID-19), внебольничными пневмониями (по месту жительства, на работе, на учебе и др.) - в семье все здоровы. 
2. Выезд за пределы региона, страны в течение месяца. не выезжали 
3. Сведения о прививках против гриппа и пневмококковой инфекции - Со слов матери ребенок привит согласно нац.календарю. От гриппа, пневмококковой инфекции привита. Прививочный сертификат в п/п не предоставлен . 
4. Дата рентгенологического исследования 03.09 .2025 г проведена ренгенограмма легких. - сегментарная пневмония слева. 
ПЦР мазка из зева на ОРВИ-скрин, грипп от 04.09.25: отриц
ПЦР мазка из носоглотки на COVID-19 от 04.09.25: отриц
ИФА крови на респираторный микоплазмоз и респираторный хламидиоз от 04.09.25: IGG отриц, IGM отриц
ПЦР исследование мазка из задней стенки глотки от 10.09.25: обнаружена ДНК M.pneumoniae
Бак.посев  от 05.09.25: Strep.viridans 10 в 5ст
Диагноз: Основной: J15.7 - Пневмония, вызванная Mycoplasma pneumoniae: Внебольничная левосторонняя полисегментарная пневмония, нетяжелое течение, ДН- 0с
</t>
  </si>
  <si>
    <t xml:space="preserve">Э002825027711</t>
  </si>
  <si>
    <t xml:space="preserve">Музыченко Евгений Владимирович</t>
  </si>
  <si>
    <t xml:space="preserve">55 лет</t>
  </si>
  <si>
    <t xml:space="preserve">25</t>
  </si>
  <si>
    <t xml:space="preserve">РЖД инженер</t>
  </si>
  <si>
    <t xml:space="preserve">Т 39,8, кашель с небольшим количеством мокроты, слабость, недомогание. От гриппа и пневмококка не привит. Соп.заболевание: гипертония. Принимал парацитамол. Мазок ИХА SARS COV 2 от 01.09.2025 отриц. R грю от 01.09.2025 с/долевая пневмония справа.
Микробиологическое исследование нативного материала от 04.09.2025 – 09.09.2025                                                         
Neiseria spp 1*104 КОЕ/мл 
Streptococcus gr.C  1*106 КОЕ/мл                                                                                                                           
</t>
  </si>
  <si>
    <t xml:space="preserve">Э002825027709</t>
  </si>
  <si>
    <t xml:space="preserve">Поляничкина Галина Павловна</t>
  </si>
  <si>
    <t xml:space="preserve">Околович Владимир Васильевич</t>
  </si>
  <si>
    <t xml:space="preserve">72 года</t>
  </si>
  <si>
    <t xml:space="preserve">Прямая</t>
  </si>
  <si>
    <t xml:space="preserve">- не работает</t>
  </si>
  <si>
    <t xml:space="preserve">Слабость. От гриппа и пневмококка не привит.Соп.заболевания ОИМ.Получает антибактериальную терапию, противовирусные препараты. Диагноз выставлен на основании R гр. ОГК. Мазок ИХА тест Covid, ОРВИ, от 01.09.2025 отриц.ПЦР вирусы гриппа В и А отрицательно от 02.09.2025. ГБУЗ АО СГП</t>
  </si>
  <si>
    <t xml:space="preserve">Э002825027706</t>
  </si>
  <si>
    <t xml:space="preserve">Аношенко Ольга Евстафьевна</t>
  </si>
  <si>
    <t xml:space="preserve">84 года</t>
  </si>
  <si>
    <t xml:space="preserve">Гастроэнтерит и колит неуточненного происхождения</t>
  </si>
  <si>
    <t xml:space="preserve">Т 37,8, рвота. Ела: каша гречневая с молоком. Проживает одна.
КТ ОГК от 03.09.2025 Правосторонняя очаговая пневмония.ИХА отрицательно от 04.09.2025. От гриппа,пневмококка не привита.</t>
  </si>
  <si>
    <t xml:space="preserve">Э002825027705</t>
  </si>
  <si>
    <t xml:space="preserve">Мясникова Н. В.</t>
  </si>
  <si>
    <t xml:space="preserve">ГАУЗ АО Городская поликлиника №2</t>
  </si>
  <si>
    <t xml:space="preserve">Сазонов Александр Васильевич</t>
  </si>
  <si>
    <t xml:space="preserve">пер. Строителей</t>
  </si>
  <si>
    <t xml:space="preserve">14</t>
  </si>
  <si>
    <t xml:space="preserve">Метод исследования: ИХА в ГП№2 от 03.09.2025 грипп, ковид- отрицательный
Контакт с больными ОРВИ :нет
Выезд в другие регионы РФ или стран в течении месяца: нет
Вакцина от гриппа:нет
Вакцина от пневмококковой инфекции: нет
Рентгенография  от 03.09.2025  правосторонняя   пневмония средней степени тяжести
Симптомы:  общая слабость,   повышение температуры до 38,9, малопродуктивный кашель
</t>
  </si>
  <si>
    <t xml:space="preserve">Э002825027703</t>
  </si>
  <si>
    <t xml:space="preserve">Лутов Артём Алексеевич</t>
  </si>
  <si>
    <t xml:space="preserve">Нагорная</t>
  </si>
  <si>
    <t xml:space="preserve">3/1</t>
  </si>
  <si>
    <t xml:space="preserve">24</t>
  </si>
  <si>
    <t xml:space="preserve">2 старшая</t>
  </si>
  <si>
    <t xml:space="preserve"> Со слов мамы Заболела 27.08 .2025г г остро , когда повышалась температура тела 38-38,6 , появился насморк, сухой малопродуктивный кашель. Лечились амбулаторно- ибупрофен, бронхомунал, ингаляции с беродуалом, с 01.09 панцеф. На фоне лечения сохраняется , сухой малопродуктивный , надсадный кашель,повышение температуры тела 38,2 . 03.09..2025 г проведена ренгенограмма легких- пневмония слева в МЦ" Здоровый ребенок ". 03.09 .2025г - направлена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с 24.08- 01.09.2025г отдыхали в Приморском крае, Ливадия, 24.08 переезд поездом. ( в поезде отмечали переохлаждение под кондикционером )01.09 перелет самолетом Владивосток -Благовещенск.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03.09 .2025г - пневмония слева
5. Результаты лабораторных исследований (дата, результат этиологической расшифровки) 
Клинический материал для этиологической расшифровки забран при поступлении, материал в работе.
По получению результатов в СНЭО вносит информацию лечащий врач и закрывает ЭИ выставив окончательный 
ПЦР мазка с задней стенки глотки на микоплазму,хламидию от 05.09.25- обн ДНК Микоплазмы pneumoniae
ПЦР ОРВИ скрин от 04.09.25- отрицательно. 
</t>
  </si>
  <si>
    <t xml:space="preserve">Э002825027696</t>
  </si>
  <si>
    <t xml:space="preserve">Лебедева Алина Константиновна</t>
  </si>
  <si>
    <t xml:space="preserve">Бортникова Людмила Владимировна</t>
  </si>
  <si>
    <t xml:space="preserve">Кантемирова</t>
  </si>
  <si>
    <t xml:space="preserve">на озноб, общую слабость, наличие отеков нижних конечностей, тяжесть в правом подреберье, тошноту, температура. В контакте с инфекционными больными не была, из города не выезжала, от гриппа, пневмонии не привита. Отказ от госпитализации</t>
  </si>
  <si>
    <t xml:space="preserve">Э002825027693</t>
  </si>
  <si>
    <t xml:space="preserve">Попова Елизавета Сергеевна</t>
  </si>
  <si>
    <t xml:space="preserve">Политехническая</t>
  </si>
  <si>
    <t xml:space="preserve">221</t>
  </si>
  <si>
    <t xml:space="preserve">БФЭК Благовещенский финансово-экономический колледж</t>
  </si>
  <si>
    <t xml:space="preserve">117</t>
  </si>
  <si>
    <t xml:space="preserve">болеет с 24.08.2025 кашель, насморк . 
4. Дата рентгенологического исследования : 03.09.2025г проведена рентгенограмма легких, выявлена  внебольничная сегментарная пневмония слева. Контактных- 3
БАК анализ № 448 от 04.09.2025  слизистая зева менингит не обнаружен
Бак анализ на микрофлору от 05.09.2025 слизистая зева -рост микрофлоры не выявлен
ИХТ на вирусы от 04.09.2025 мазок из носоглотки  антигены вирусов не обнаружены</t>
  </si>
  <si>
    <t xml:space="preserve">Э002825027692</t>
  </si>
  <si>
    <t xml:space="preserve">Маадыр Милана Май-ооловна</t>
  </si>
  <si>
    <t xml:space="preserve">ГБУЗ АО “Завитинская районная больница”</t>
  </si>
  <si>
    <t xml:space="preserve">Данилов Юрий Алексеевич</t>
  </si>
  <si>
    <t xml:space="preserve">76 лет</t>
  </si>
  <si>
    <t xml:space="preserve">Завитинский район</t>
  </si>
  <si>
    <t xml:space="preserve">Завитинск</t>
  </si>
  <si>
    <t xml:space="preserve">Комсомольская</t>
  </si>
  <si>
    <t xml:space="preserve">138</t>
  </si>
  <si>
    <t xml:space="preserve">- пенсионер, не работает</t>
  </si>
  <si>
    <t xml:space="preserve">жалобы на повышение температуры тела до 37,3, кашель редкий сухой, тяжесть в грудной клетке, общая слабость. контакт с инфекционными больными отрицает. накануне заболевания переохлаждение. от гриппа, пневмококковой инфекции не привит. в семье проживает 2 человека. за пределы района не выезжал. ИХА на ковид-19, грипп А, В, РСВ, Аденовирус взят 03.09.2025 мазок-отрицательный. Посев из зева на микоплазму пневмония. чувствительность к антибиотикам, ПЦР-тестирование на COVID-19, Бактериологическое исследование отделяемого зева на микрофлору и чувствительность к антибиотикам взят 03.09.2025. ЦФГ ОГК от 03.09.2025-Правосторонняя сегментарная пневмония. посев мокроты на микр  флору от 03,09,25г -пневмококк 10*5. кандида 10*5 . микоплазма отрицательный результат .</t>
  </si>
  <si>
    <t xml:space="preserve">Э002825027691</t>
  </si>
  <si>
    <t xml:space="preserve">ВОРОНКИН АЛЕКСАНДР СЕРГЕЕВИЧ</t>
  </si>
  <si>
    <t xml:space="preserve">44 года</t>
  </si>
  <si>
    <t xml:space="preserve">146</t>
  </si>
  <si>
    <t xml:space="preserve">неработает</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</si>
  <si>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Двусторонняя полисегментарная пневмония. Очаговое поражение легких
жалобы: Одышка при незначительной физической активности, кашель со слизистой мокротой прозрачного цвета, общая слабость, снижение аппетита, сухость во рту.
ИФА на микоплазму и хламидии выполнен - положительно , ПЦР на ковид  выполнен - отрицательно , анализ мокроты на бак посев и чувствительность выполнен Staph. epidermidis 10 6 + гр.р. Candida albicans 10 5
</t>
  </si>
  <si>
    <t xml:space="preserve">Э002825027686</t>
  </si>
  <si>
    <t xml:space="preserve">Жукова Елена Генадьевна</t>
  </si>
  <si>
    <t xml:space="preserve">Гаврилюк Елена Даниловна</t>
  </si>
  <si>
    <t xml:space="preserve">61</t>
  </si>
  <si>
    <t xml:space="preserve">Пневмония, вызванная Klebsiella pneumoniae</t>
  </si>
  <si>
    <t xml:space="preserve">Признаки ОРВИ с 30.08.25 г : кашель , слабость , Т. тела до 38 С . Лечилась самостоятельно . 02.09.25 г почувствовала ухудшение вызвала СМП . Сделан КТ ОГК - двусторонняя полисегментарная пневмония . Не привита . 28.08.25 г приехала из Владивостока . Дома сестра болела пневмонией . Анализ на МКФ в работе. МКФ от 05.09.25 - KL. pneumoniae 10(-5)</t>
  </si>
  <si>
    <t xml:space="preserve">Э002825027684</t>
  </si>
  <si>
    <t xml:space="preserve">Чернецова Ирина Николаевна</t>
  </si>
  <si>
    <t xml:space="preserve">ГАУЗ АО “Ивановская районная больница”</t>
  </si>
  <si>
    <t xml:space="preserve">Евтушенко Александр Анатольевич</t>
  </si>
  <si>
    <t xml:space="preserve">Ивановский район</t>
  </si>
  <si>
    <t xml:space="preserve">Ивановка</t>
  </si>
  <si>
    <t xml:space="preserve">240</t>
  </si>
  <si>
    <t xml:space="preserve">МУНИЦИПАЛЬНОЕ ОБЩЕОБРАЗОВАТЕЛЬНОЕ БЮДЖЕТНОЕ УЧРЕЖДЕНИЕ "СРЕДНЯЯ ОБЩЕОБРАЗОВАТЕЛЬНАЯ ШКОЛА №1 С. ИВАНОВКА"</t>
  </si>
  <si>
    <t xml:space="preserve">3В</t>
  </si>
  <si>
    <t xml:space="preserve">Контакт с больными ОРИ, гриппом, COVID-19 отрицает. За пределы АО не выезжал. Вакцинации от пневмонии и гриппа нет. Диагноз подтвержден РТГН 03.09.25г. Повышение температуры тела до 39,5С, слабость, кашель. ИХА грипп/ковид от 03.09.25 отриц. Взяты анализы на микроб иссл 03.09.25. Результат от 08.09.25 обнар Klebsiella pneumoniae.</t>
  </si>
  <si>
    <t xml:space="preserve">Э002825027681</t>
  </si>
  <si>
    <t xml:space="preserve">Казакова Ольга Вячеславовна</t>
  </si>
  <si>
    <t xml:space="preserve">Мостовая</t>
  </si>
  <si>
    <t xml:space="preserve">АО БТС СК МОСТ-арматурщик</t>
  </si>
  <si>
    <t xml:space="preserve">Признаки ОРВИ с 30.08.25 г : кашель, слабость , Т. тела до 39 С . Лечилась самостоятельно без динамики . 02.09.25 поднялась Т. тела до 40 С.  СМП доставлена в отделение . Сделан КТ ОГК - левосторонняя полисегментарная пневмония . Не привита. Сопут. заболевания отрицает . За пределы области не выезжала . Контакт с вирусными больными отрицает . Анализ на МКФ в работе.МКФ от 04.09.25 - Str. pneumoniae 10(-6)</t>
  </si>
  <si>
    <t xml:space="preserve">Э002825027679</t>
  </si>
  <si>
    <t xml:space="preserve">Бутенко Артем Вячеславович</t>
  </si>
  <si>
    <t xml:space="preserve">12 лет</t>
  </si>
  <si>
    <t xml:space="preserve">МУНИЦИПАЛЬНОЕ АВТОНОМНОЕ ОБЩЕОБРАЗОВАТЕЛЬНОЕ УЧРЕЖДЕНИЕ "АЛЕКСЕЕВСКАЯ ГИМНАЗИЯ ГОРОДА БЛАГОВЕЩЕНСКА"</t>
  </si>
  <si>
    <t xml:space="preserve">6А</t>
  </si>
  <si>
    <t xml:space="preserve">Сергеева</t>
  </si>
  <si>
    <t xml:space="preserve">1.	Достоверный контакт с больными респираторными инфекциями (ОРВИ,грипп, COVID-19), внебольничными пневмониями – отриц
2.	Выезд за пределы региона, страны в течении месяца – отриц
3.	Сведения о прививках против гриппа и пневмококковой инфекции-не привит
4.	Дата рентгенологического исследования – 03.09.2025 очаговая пневмония слева
5.	Клинические признаки – температура 38,5, кашель
6.	Направлен на мазки ПЦР грипп, ПЦР ковид, мазки ИХА на микрофлору, микоплазму, РС, аденовирус на 04.09.2025. ПЦР тест на ковид - положительный
</t>
  </si>
  <si>
    <t xml:space="preserve">Э002825027675</t>
  </si>
  <si>
    <t xml:space="preserve">Белованская Марина Николаевна</t>
  </si>
  <si>
    <t xml:space="preserve">ГАУЗ АО АОКБ</t>
  </si>
  <si>
    <t xml:space="preserve">Аракелян Ирина Викторовна</t>
  </si>
  <si>
    <t xml:space="preserve">66 лет</t>
  </si>
  <si>
    <t xml:space="preserve">Тамбовский район</t>
  </si>
  <si>
    <t xml:space="preserve">Новоалександровка</t>
  </si>
  <si>
    <t xml:space="preserve">  Отд.пульмонология. DS: Внебольничная двусторонняя полисегментарная пневмония, средне-тяжелое течение, фаза разгара. Симпт: повышение Т тела до 39,5 гр. С., длительное першение в горле. Соп: ГБ, ЗНО прямой кишки (оперативное лечение в 2022г.). Не привит п/в:пневмококка, гриппа. За пределы АО, за последние 90 дн.-не выезжал, контакт с б-ми ОРВИ - отрицает. ПЦР мазки на НКИ, ОРВИ комплекс - отрицательно от 03.09.25. (ПЦР лаб. АОКБ). В мокроте выделено - s.albicans 10/4.</t>
  </si>
  <si>
    <t xml:space="preserve">Э002825027666</t>
  </si>
  <si>
    <t xml:space="preserve">Егельская Светлана Юрьевна</t>
  </si>
  <si>
    <t xml:space="preserve">Приходько Алина Евгеньевна</t>
  </si>
  <si>
    <t xml:space="preserve">3 года 9 месяцев</t>
  </si>
  <si>
    <t xml:space="preserve">53/1</t>
  </si>
  <si>
    <t xml:space="preserve">МУНИЦИПАЛЬНОЕ АВТОНОМНОЕ ДОШКОЛЬНОЕ ОБРАЗОВАТЕЛЬНОЕ УЧРЕЖДЕНИЕ "ДЕТСКИЙ САД № 3 ГОРОДА БЛАГОВЕЩЕНСКА "НАДЕЖДА"</t>
  </si>
  <si>
    <t xml:space="preserve">2 средняя</t>
  </si>
  <si>
    <t xml:space="preserve">Мищенко</t>
  </si>
  <si>
    <t xml:space="preserve">с 29.09.25г насморк, однократно Т 37,3*. С 31.09.25г влажный кашель. 01.09.25г ИХА на грипп, ковид (отриц). 03.09. рентген
ОГК - сегментарная пневмония слева. Направлен в АОДКБ.
Контакта с респираторными инфекциями, больными ковидом мама отрицает. Из Благовещенска за последний месяц ребенок не выезжал. От пневмококковой инфекции привит, от гриппа не привит.Внебольничная сегментарная правостороняя пневмония, нетяжёло течение. ДН0.Во время госпитализации  взяты мазки  ( из носа и ротолотки)  ПЦР исследование на коронавирусную инфекцию  вирус SARS- CoV-2  результат отрицательный - лаборатория «АОДКБ» кровь на маркеры пневмонии методом исследования ИФА - антитела A,M,G  к M.pneumonia,Ch.pneumonia  не обнаружены лаборатория «АОДКБ»,   мазок на респираторные вирусы метод исследования ПЦР (лаборатория ФБУЗ «Центр гигиены и эпидемиологии в Амурской области» не обнаружено.</t>
  </si>
  <si>
    <t xml:space="preserve">Э002825027665</t>
  </si>
  <si>
    <t xml:space="preserve">Середа Н. Н.</t>
  </si>
  <si>
    <t xml:space="preserve">ребёнок госпитализирован 03.09.25 в ДИБ жалобы температура 38-39 рентген огк 03.09.25 Левосторонняя сегментарная пневмония от гриппа не привита  пневмок привита 31.01.18 с100417 за пределы Амурской области не выезжала Школу не посещала</t>
  </si>
  <si>
    <t xml:space="preserve">Э002825027664</t>
  </si>
  <si>
    <t xml:space="preserve">Кислова Ольга Анатольевна</t>
  </si>
  <si>
    <t xml:space="preserve">Головач ЕВ</t>
  </si>
  <si>
    <t xml:space="preserve">Rg ОГК  в 3х проекциях от 03.09-Внебольничная левосторонняя пневмония.  Жалобы на темп 39, кашель сухой. Направлен на госпитализацию</t>
  </si>
  <si>
    <t xml:space="preserve">Э002825027656</t>
  </si>
  <si>
    <t xml:space="preserve">Синицына Надежда Степановна</t>
  </si>
  <si>
    <t xml:space="preserve">Придорожная</t>
  </si>
  <si>
    <t xml:space="preserve">53/10</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</si>
  <si>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 выявлена двусторонняя пневмония
жалобы: Выраженная общая слабость,снижение аппетита, одышка при физической активности ( ходьбе по отделению), сухой кашель.
ИФА на микоплазму и хламидии выполнен - отрицательно , ПЦР на ковид  выполнен - отрицательно , анализ мокроты на бак посев и чувствительность выполнен - отрицательно
</t>
  </si>
  <si>
    <t xml:space="preserve">Э002825027649</t>
  </si>
  <si>
    <t xml:space="preserve">ПРИХОДЬКО АЛИНА ЕВГЕНЬЕВНА</t>
  </si>
  <si>
    <t xml:space="preserve">1. Достоверный контакт с больными респираторными инфекциями :отрицают
2. Выезд за пределы региона, страны в течение месяца отрицают.
3. Сведения о прививках против гриппа и пневмококковой инфекции: против гриппа не привит , пневмококковой инфекции привит V27.09.2022 с 271220
4. Дата рентгенологического исследования : 03.09.2025г проведена рентгенограмма легких, выявлена  внебольничная пневмония справа .
Жалобы на сильный кашель.
ИХА от 01.09.2025 на грипп+ ковид19- отрицательный
Направлен на госпитализацию в АО ДГКБ</t>
  </si>
  <si>
    <t xml:space="preserve">Э002825027645</t>
  </si>
  <si>
    <t xml:space="preserve">ДВОРНИКОВА ВЕРОНИКА ЕВГЕНЬЕВНА</t>
  </si>
  <si>
    <t xml:space="preserve">2 года 4 месяца</t>
  </si>
  <si>
    <t xml:space="preserve">19</t>
  </si>
  <si>
    <t xml:space="preserve">МУНИЦИПАЛЬНОЕ ДОШКОЛЬНОЕ ОБРАЗОВАТЕЛЬНОЕ АВТОНОМНОЕ УЧРЕЖДЕНИЕ ДЕТСКИЙ САД № 20 (1 КОРПУС) ГОРОДА СВОБОДНОГО</t>
  </si>
  <si>
    <t xml:space="preserve">4 МЛАДШАЯ</t>
  </si>
  <si>
    <t xml:space="preserve">Дети детских яслей</t>
  </si>
  <si>
    <t xml:space="preserve">Ds: О. С/ДОЛЕВАЯ ПРАВОСТОРОННЯЯ ПНЕВМОНИЯ. Rg ОГК от 03.09.2025г. 
ВАКЦИНАЦИЯ: ГРИПП от 22.08.24; ПНЕВМОКОКК V2 29.02.24 0,5 с 181121. ВЫЕЗДОВ ЗА ПРЕДЕЛЫ РЕГИОНА НЕ БЫЛО.
ЖАЛОБЫ: СУХОЙ КАШЕЛЬ. МАЗОК НА ВИРУСЫ от 04.09.2025г. ПОЛОЖИТ. ОРВИ РНК hMpV; Covid - 19 отриц. В НАСТОЯЩЕЕ ВРЕМЯ РЕБЁНОК ПРОХОДИТ ЛЕЧЕНИЕ В ГБУЗ АО "СМБ" ДЕТСКАЯ ПОЛИКЛИНИКА ДНЕВНОЙ СТАЦИОНАР С 03.09.2025г. МАТЬ: ДВОРНИКОВА ОЛЬГА ЮРЬЕВНА, М.Р. - ГБУЗ АО "СМБ" ДЕТСКАЯ ПОЛИКЛИНИКА / МЕД.СЕСТРА.</t>
  </si>
  <si>
    <t xml:space="preserve">Э002825027634</t>
  </si>
  <si>
    <t xml:space="preserve">Баль Дмитрий Иванович</t>
  </si>
  <si>
    <t xml:space="preserve">Старая Райчиха</t>
  </si>
  <si>
    <t xml:space="preserve">МУНИЦИПАЛЬНОЕ ОБЩЕОБРАЗОВАТЕЛЬНОЕ КАЗЕННОЕ УЧРЕЖДЕНИЕ СТАРОРАЙЧИХИНСКАЯ СРЕДНЯЯ ОБЩЕОБРАЗОВАТЕЛЬНАЯ ШКОЛА</t>
  </si>
  <si>
    <t xml:space="preserve">Диагноз: двухсторонняя полисегментарная пневмония по типу вирусной. S3, S4 справа, S8, S10 слева.
ПЦР  тест на ОРВИ от 02.09.25, выявлен риновирус от 04.09.2025, ИХА тест на  грипп и ковид  взят 02.09.25-отрицательный
КТ грудной клетки от 02.09.25.
от гриппа не привит. Лечились на дому: ибуклин, амоксициклин, ингалипт
Симптомы: температура до 37,0, одышка, сухой кашель, насморк.
Контактных 1. Баль Наталья Александровна +7(924)-443-56-61
За пределы Амурской области  не выезжали. В школе был только на линейке на улице, в помещение школы не заходил.
</t>
  </si>
  <si>
    <t xml:space="preserve">Э002825027630</t>
  </si>
  <si>
    <t xml:space="preserve">Чистякова Екатерина Сергеевна</t>
  </si>
  <si>
    <t xml:space="preserve">Сосновая</t>
  </si>
  <si>
    <t xml:space="preserve">МУНИЦИПАЛЬНОЕ АВТОНОМНОЕ ОБЩЕОБРАЗОВАТЕЛЬНОЕ УЧРЕЖДЕНИЕ ЧИГИРИНСКАЯ СРЕДНЯЯ ОБЩЕОБРАЗОВАТЕЛЬНАЯ ШКОЛА С УГЛУБЛЕННЫМ ИЗУЧЕНИЕМ ОТДЕЛЬНЫХ  ПРЕДМЕТОВ</t>
  </si>
  <si>
    <t xml:space="preserve">1Д</t>
  </si>
  <si>
    <t xml:space="preserve">Шарапова</t>
  </si>
  <si>
    <t xml:space="preserve">1. Достоверный контакт с больными респираторными инфекциями :старшая сестра перенесла Внебольничную пневмонию в августе 2025
2. Выезд за пределы региона, страны в течение месяца отрицают.
3. Сведения о прививках против гриппа и пневмококковой инфекции: против гриппа и пневмококковой инфекции  нет сведений. 
4. Дата рентгенологического исследования : 02.09.2025г проведена рентгенограмма легких, выявлена  внебольничная полисегментарная  пневмония слева .
Жалобы на кашель, насморк, т.38с
Мазки на вирусы микоплазму, хламидию ,микрофлору запланированы на 03.09.2025
ИХА на грипп+ совид19 от 02.09.2025 не обнаружено
Школу ребенок еще не посещая.
БАК анализ №2881слизистая зева Микрофлора -норм.
БАК анализ №445 менингококк не обнаружен.
</t>
  </si>
  <si>
    <t xml:space="preserve">Э002825027610</t>
  </si>
  <si>
    <t xml:space="preserve">Куклин Евгений Валерьевич</t>
  </si>
  <si>
    <t xml:space="preserve">Попова Мария Валентиновна</t>
  </si>
  <si>
    <t xml:space="preserve">66</t>
  </si>
  <si>
    <t xml:space="preserve">249</t>
  </si>
  <si>
    <t xml:space="preserve">заболела 28.08.2025 г., когда у ребёнка появился кашель, повысилась температура тела до 38 *С. Получали амбулаторное лечение. 02.09.2025 г. обратились в АОДКБ для исключения пневмонии.
- при поступлении выполнена рентгенограмма ОГК - полисегментарная (S4, S5) пневмония справа
Ребёнок выписан на амбулаторное лечение.
Против гриппа, пневмококковой инфекции не привита. Мазки на ковид-19, грипп не брались. ПЦР тест на ковид, грипп-отриц, микрофлора, микоплазма, РС, аденовирус - отриц</t>
  </si>
  <si>
    <t xml:space="preserve">Э002825027605</t>
  </si>
  <si>
    <t xml:space="preserve">Киридон Ольга Игоревна</t>
  </si>
  <si>
    <t xml:space="preserve">Жадан Евгения Ивановна</t>
  </si>
  <si>
    <t xml:space="preserve">57 лет</t>
  </si>
  <si>
    <t xml:space="preserve">11</t>
  </si>
  <si>
    <t xml:space="preserve">УСД АО</t>
  </si>
  <si>
    <t xml:space="preserve">ГАУЗ АО АОКБ, прочие</t>
  </si>
  <si>
    <t xml:space="preserve">  Отд.пульмонология. DS:Внебольничная правосторонняя сегментарная (S 10 ) пневмония, фаза разгара, средней степени. ДН1
  Малый гидроторакс справа.Хр.слизисто-гнойный бронхит (обострение). Симпт:малопродуктивный кашель со слизисто-гнойной 
  мокротой, дискомфорт в грудной клетке, одышка при  физической нагрузке, слабость, повышение температуры тела до 38,2 гр С . 
  Контакт с б-ми ОРВИ-отрицает, не привит п/в:гриппа, пневмококка, за пределы АО, за последние 90 дн.- не выезжал. Отобран 
  клинич/материал, для этиологической расшифровки (в работе). По результатам бак/исследования мокроты - выделено - S гр.viridans 
  10/3.</t>
  </si>
  <si>
    <t xml:space="preserve">Э002825027603</t>
  </si>
  <si>
    <t xml:space="preserve">Диреча Элина Александровна</t>
  </si>
  <si>
    <t xml:space="preserve">Левченко</t>
  </si>
  <si>
    <t xml:space="preserve">7</t>
  </si>
  <si>
    <t xml:space="preserve"> Отд.пульмонология. DS:Внебольничная правосторонняя сегментарная (S3) пневмония, фаза разгара, средней степени. ДН I. 
 Симпт: повышение температуры тела до 37.7 гр С, малопродуктивный кашель со скудной слизистой мокротой, 
одышка при физической нагрузке, головная боль. Имела контакт с б-ми ОРВИ коллегами на работе. Не привит п/в:гриппа, пневмококка, за пределы АО, за последние 90 дн. - не выезжал. Взят материал на этиологию (в работе). По результатам бак/исследования мокроты - выделено - S гр. viridans 10/2.</t>
  </si>
  <si>
    <t xml:space="preserve">Э002825027597</t>
  </si>
  <si>
    <t xml:space="preserve">Холод Полина Юрьевна</t>
  </si>
  <si>
    <t xml:space="preserve">33 года</t>
  </si>
  <si>
    <t xml:space="preserve">индивидуальный предпрениматель</t>
  </si>
  <si>
    <t xml:space="preserve">Индивидуальные предприниматели</t>
  </si>
  <si>
    <t xml:space="preserve">  Отд.пульмонология. DS: Внебольничная пневмония с локализацией в S 10 левого легкого, фаза разгара, средней тяжести. ДН 0-I. 
  Симпт:кашель с мокротой желто-зеленого цвета, боли в горле, осиплость голоса, повышение температуры тела до 37.2С; слабость, потливость. Контактировал с больным ОРВИ ребёнком. Не вакцинирован п/в:гриппа, пневмококка,за пределы АО,за последние 90 дн.-не выезжал. Взят материал для этиологии (в работе). По результатам бак/исследования мокроты - выделено - S гр.viridans 10/2.</t>
  </si>
  <si>
    <t xml:space="preserve">Э002825027594</t>
  </si>
  <si>
    <t xml:space="preserve">Пойлова Анастасия Александровна</t>
  </si>
  <si>
    <t xml:space="preserve">Тароев Вячеслав Владимирович</t>
  </si>
  <si>
    <t xml:space="preserve">Среднебелая</t>
  </si>
  <si>
    <t xml:space="preserve">САМОЗАНЯТЫЙ</t>
  </si>
  <si>
    <t xml:space="preserve">КТ ОГК 02.09.25 КТ признаки пневмонии в S3, 4,5,6 левого легкого</t>
  </si>
  <si>
    <t xml:space="preserve">Э002825027592</t>
  </si>
  <si>
    <t xml:space="preserve">Рындин Олег Рустамович</t>
  </si>
  <si>
    <t xml:space="preserve">пер. Малых</t>
  </si>
  <si>
    <t xml:space="preserve">  Отд.пульмонология. DS:Внебольничная пневмония с локализацией в S4-5 правого легкого, течение средней степени тяжести, фаза разгара. Симпт:кашель с мокротой слизисто-гнойного характера, повышение температуры до 37,3 гр.С; боли в грудной клетке при кашле справа, одышка при ходьбе, слабость, потливость, отечность голеней. Соп:Хронический обструктивный бронхит, обострение. ДН 1. Со слов пациента: был 2 дня в КНР (в период 12,13 августа 2025г.). Не привит п/в:гриппа, пневмококка, контакт с б-ми ОРВИ - отрицает. Взят клинич.материал для этиологии (в работе). По результатам бак/исследования мокроты - выделено - K. pneumoniae 10/3.</t>
  </si>
  <si>
    <t xml:space="preserve">Э002825027581</t>
  </si>
  <si>
    <t xml:space="preserve">Слепнёв Виктор Борисович</t>
  </si>
  <si>
    <t xml:space="preserve">Жалобы на кашель,одышку боль в грудной клетке,слабость.повышение Т тела до 38.2С.
Контакт с больными респираторными инфекциями отрицает. Выезда за пределы региона не было.
ЦФГ ОГК от 02,09.2025г -Внебольничная пневмония s9 слево
Прививки от гриппа  и пневмококковой инфекции нет. 
Мазок ПЦР пневмония  от 02.09.2025 результат от  04.09.2025 streptococcus pneumoniae
Мазок ПЦР грипп А и В  от 02,09.2025 результат  от 04,09,2025 отрицательный
МАзок covid-2019 от 02,09,2025  результат от 04,09,2025 отрицательный
Сопутствующие заболевания отрицает. Контактные: 1 взрослый.</t>
  </si>
  <si>
    <t xml:space="preserve">Э002825027579</t>
  </si>
  <si>
    <t xml:space="preserve">Долина  Ольга Владимировна</t>
  </si>
  <si>
    <t xml:space="preserve">ГБУЗ АО “Магдагачинская районная больница”</t>
  </si>
  <si>
    <t xml:space="preserve">Васильев Анатолий Анатольевич</t>
  </si>
  <si>
    <t xml:space="preserve">62 года</t>
  </si>
  <si>
    <t xml:space="preserve">Магдагачинский район</t>
  </si>
  <si>
    <t xml:space="preserve">Магдагачи</t>
  </si>
  <si>
    <t xml:space="preserve">Новая</t>
  </si>
  <si>
    <t xml:space="preserve">98</t>
  </si>
  <si>
    <t xml:space="preserve">Жалобы на одышку, кашель с мокротой, головная боль, слабость, температура тела 37.9. Рентген ОГК от 01.09.2025г признаки 2х сторонней пневмонии. Мазок на КОВИД 19 от 01.09.2025г отрицательный. За пределы Амурской области не выезжал. Контакт с ОРВИ , пневмонией, Ковид 19 отрицает. Мокрота взята 02.09.2025г. От гриппа не привит. Мокрота от 02.09.2025 г Str.pneumoniae. КТОГК от 03.09.2025г Признаки пневмонии.</t>
  </si>
  <si>
    <t xml:space="preserve">Э002825027575</t>
  </si>
  <si>
    <t xml:space="preserve">Агеенко Анастасия Анатольевна</t>
  </si>
  <si>
    <t xml:space="preserve">Ляндау Светлана Владимировна</t>
  </si>
  <si>
    <t xml:space="preserve">АМУРАГРОКОМПЛЕКС - БУХГАЛТЕР</t>
  </si>
  <si>
    <t xml:space="preserve">  Отд.нефрология. Основной нефрологический DS:Хроническая болезнь почек, 5 ст. (ХБП).Соп:Нозокомиальная пневмония в верхней доле справа, средней тяжести, фаза разгара. ДН I. Симпт:слабость, повышение температуры до 37,0(вечером),насморк,кашель. За пределы АО,за последние 90 дн. -не выезжал, не привит п/в:гриппа, пневмонии, контакт с б-ми ОРВИ-отрицает. ПЦР мазки (ковид-19, ОРВИ комплекс) - отрицательно от 03.09.25. (ПЦР лаб. АОКБ).</t>
  </si>
  <si>
    <t xml:space="preserve">Э002825027572</t>
  </si>
  <si>
    <t xml:space="preserve">Евтушенко -</t>
  </si>
  <si>
    <t xml:space="preserve">ЧУЗ "РЖД-Медицина г. Тында" поликлиника №8 на ст. Свободный</t>
  </si>
  <si>
    <t xml:space="preserve">ОЦОР, бухгалтер</t>
  </si>
  <si>
    <t xml:space="preserve">Жалобы: кашель сухой, слабость, отдышка. Прибыла из Турции 29.08.2025. Диагноз: Внебольничная правосторонняя сегментарная пневмония в S10, ДН1, средней степени тяжести. ФГ ОГК от 02.09.2025</t>
  </si>
  <si>
    <t xml:space="preserve">Э002825027571</t>
  </si>
  <si>
    <t xml:space="preserve">Аланкина Татьяна Сергеевна</t>
  </si>
  <si>
    <t xml:space="preserve">Семенов Андрей Олегович</t>
  </si>
  <si>
    <t xml:space="preserve">43 года</t>
  </si>
  <si>
    <t xml:space="preserve">пер. Хвойный</t>
  </si>
  <si>
    <t xml:space="preserve">АО Покровский Рудник</t>
  </si>
  <si>
    <t xml:space="preserve">Иха тест covid-19 №3572 от 02.09.2025 отриц., РСВ грипп А и В от 02.09.2025 №462 отриц. Жалобы на насморк, сухой кашель, потливость. на рентгенографии от 02.09.2025 Правосторонняя субсегментарная пневмония. За пределы города не выезжал, с инфекционными больными в контакте не был. Не привит. Лечение амбулаторное.</t>
  </si>
  <si>
    <t xml:space="preserve">Э002825027548</t>
  </si>
  <si>
    <t xml:space="preserve">Борозда Елена Викторовна</t>
  </si>
  <si>
    <t xml:space="preserve">Иванова Ирина Михайловна</t>
  </si>
  <si>
    <t xml:space="preserve">Ровное</t>
  </si>
  <si>
    <t xml:space="preserve">ГАУЗ АО АОКБ Отделение паллиативной помощи взрослым с Волково</t>
  </si>
  <si>
    <t xml:space="preserve">Жалобы: на кашель. Одышку, потливость, слабость, сердцебинния
Анамнез заболевания: Заболела остро 22.08.25 - признаки ОРВИ. Лечение самостоятельно симптоматическое. С улучшением состояния и рецидивом симптомов 29.08.25. На КТ ОГК Правосторонняя сегментарная пневмония  S6
J18.9 - Пневмония неуточненная, ранее установленное хроническое: Внебольничная сегментарная пневмония легкой степени тяжести. ДН 0
Обильное теплое питье (1,5-2л в сутки)..
Муколитические препараты (АЦЦ, бромгексин, амброксол) при влажном и малопродуктивном кашле.
Для носа использовать солевые растворы (Аквалор, аквамарис, Долфин, морские соли), по необходимости ночью перед сном сосудоссуживающие (Називин, Риностоп)
Таб Панцеф 400 мг 1 таб 1 раз в день 10 дней
Парацетамол применять симптоматически при повышении температуры выше 38С.
Витамин С 1000 мг внутрь 1 табл 1 раз в день, 10 дней
Витамин Д 2000 Ед внутрь 1 раз в день, 10 дней
Тааб Сорбифер 1 таб 2 раза в день 1 мес
План обследования: 01.09.2025 Электрокардиография
01.09.2025 Общий (клинический) анализ крови развернутый</t>
  </si>
  <si>
    <t xml:space="preserve">Э002825027526</t>
  </si>
  <si>
    <t xml:space="preserve">ЕЗОЯН ТИГРАН АВЕТИСОВИЧ</t>
  </si>
  <si>
    <t xml:space="preserve">П. Морозова</t>
  </si>
  <si>
    <t xml:space="preserve">38</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</si>
  <si>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01.09.2025 Двусторонняя полисегментарная пневмония.
Жалобы: кашель с мокротой белого цвета, одышка, сухость во рту, 
ИФА на микоплазму и хламидии выполнен  , ПЦР на ковид  выполнен  , анализ мокроты на бак посев и чувствительность выполнен 
Диагноз: Основной: J15.8 - Другие бактериальные пневмонии: Внебольничная двусторонняя полисегментарная пневмония (правого легкого S1, S2, S3 , левого легкого S8, S9 ), средней степени тяжести.
 Осложнение основного: J96.0 - Острая респираторная недостаточность: Дыхательная недостаточность 0-I
 Осложнение основного: K71.9 - Токсическое поражение печени неуточненное: Токсический гепатит, средней биохимической активности</t>
  </si>
  <si>
    <t xml:space="preserve">Э002825027524</t>
  </si>
  <si>
    <t xml:space="preserve">ШМАКОВ ИВАН ИГОРЕВИЧ</t>
  </si>
  <si>
    <t xml:space="preserve">176</t>
  </si>
  <si>
    <t xml:space="preserve">ИП</t>
  </si>
  <si>
    <t xml:space="preserve">Достоверный контакт с больными респираторными инфекциями (ОРВИ, грипп КОВИД 19) внебольничными пневмониями по месту жительства  отрицает 
Выезд за пределы региона, страны в течении месяца отрицает. 
От гриппа и пневмококковой инфекции со слов не привита
КТ ОГК от   01.09.2025 Левосторонняя верхнедолевая пневмония.
Жалобы: Кашель со слизистой мокротой желтого цвета, общая слабость, снижение аппетита. 
ИФА на микоплазму и хламидии выполнен  , ПЦР на ковид  выполнен  , анализ мокроты на бак посев и чувствительность выполнен 
Диагноз:
Основной: J15.8 - Другие бактериальные пневмонии: Внебольничная правосторонняя полисегментарная пневмония (правого легкого S1, S2, S3, S4, S5 ), средней степени тяжести.
 Сопутствующий: N14.4 - Токсическая нефропатия, не классифицированная в других рубриках : Токсический нефрит CKD-EPI: 27 мл/мин / 1,73 кв.м
 Осложнение основного: J96.0 - Острая респираторная недостаточность: Дыхательная недостаточность I
 Осложнение основного: K71.9 - Токсическое поражение печени неуточненное: Токсический гепатит высокой биохимической активности</t>
  </si>
  <si>
    <t xml:space="preserve">Э002825027523</t>
  </si>
  <si>
    <t xml:space="preserve">Езоян Тигран Аветисович</t>
  </si>
  <si>
    <t xml:space="preserve">пер. Полевой</t>
  </si>
  <si>
    <t xml:space="preserve">на повышение температуры тела до 38.8, влажный продуктивный кашель, одышку. данные жалобы беспокоят в течение 5дней, самостоятельно принимал сироп от кашля, Амоксиклав, без эффекта. сегодня обратился в гп 2, на ФЛГ затемнение в нижней доли правого лёгкого. Доставлен в городскую больницу</t>
  </si>
  <si>
    <t xml:space="preserve">Э002825027522</t>
  </si>
  <si>
    <t xml:space="preserve">Суторнина Зинаида Андреевна</t>
  </si>
  <si>
    <t xml:space="preserve">90 лет</t>
  </si>
  <si>
    <t xml:space="preserve">Шимановского</t>
  </si>
  <si>
    <t xml:space="preserve">155</t>
  </si>
  <si>
    <t xml:space="preserve">Пациентка ведет лежачий образ жизни. Беспокоит температура, одышка. Контакт с инфекционными больными отрицает. Доставляется в городскую больницу</t>
  </si>
  <si>
    <t xml:space="preserve">Э002825027521</t>
  </si>
  <si>
    <t xml:space="preserve">Твардовская Наталья Васильевна</t>
  </si>
  <si>
    <t xml:space="preserve">70 лет</t>
  </si>
  <si>
    <t xml:space="preserve">слабость,одышка,кашель,повышение температуры тела до 38,редкий сухой кашель. В течении трех дней у женщины слабость,недомогание,ломота в теле, температура 37 4- 37.6.  проживает в доме с дочерью, у которой  со слов пациентки коронавирусная инфекция ( 4 дня назад лабораторно подтвержденная). От госпитализации отказ</t>
  </si>
  <si>
    <t xml:space="preserve">Э002825027519</t>
  </si>
  <si>
    <t xml:space="preserve">МОИСЕЕВ ИГОРЬ НИКОЛАЕВИЧ</t>
  </si>
  <si>
    <t xml:space="preserve">22/2</t>
  </si>
  <si>
    <t xml:space="preserve">95</t>
  </si>
  <si>
    <t xml:space="preserve">работает, Арбитражный суд (начальник отдела информатизации и связи).</t>
  </si>
  <si>
    <t xml:space="preserve">1. Контакт с инфекционными больными отрицает.
2. За пределы Амурской области не выезжал/а
3. Не привит/а
4. Рентген ОГК 01.09.2025г.
5. Клинически:  кашель сухого характера, повышение температуры тела до 39С, общая слабость, одышка при физической нагрузке
6. ПЦР на Covid-19, грипп, орви в работе. ИФА микоплазма в работе.</t>
  </si>
  <si>
    <t xml:space="preserve">Э002825027509</t>
  </si>
  <si>
    <t xml:space="preserve">Залозный Андрей Никитович</t>
  </si>
  <si>
    <t xml:space="preserve">Парниковая</t>
  </si>
  <si>
    <t xml:space="preserve">МУНИЦИПАЛЬНОЕ ОБЩЕОБРАЗОВАТЕЛЬНОЕ АВТОНОМНОЕ УЧРЕЖДЕНИЕ ГИМНАЗИЯ № 9 ГОРОДА СВОБОДНОГО</t>
  </si>
  <si>
    <t xml:space="preserve">9 "Б" класс</t>
  </si>
  <si>
    <t xml:space="preserve">Т 38,0, кашель смешанный, насморк. От гриппа и пневмококка не привит. Принимал левофлоксацин 1 день. Тест на ИХА Covid, вирусы гриппа от 30.08.2025 отриц. Конт: мама Залозная Любовь Владимировна, 40 лет, м-н Купи для дома" продавец; тётя Митрофанова Елена Владимировна, 43 года, "Пассаж" бухгалтер; сестра двоюродная Митрофанова Алиса Анатольевна, 12 лет, гимназия № 9, 4"А" класс.
.</t>
  </si>
  <si>
    <t xml:space="preserve">Э002825027489</t>
  </si>
  <si>
    <t xml:space="preserve">Шмаков Иван Игоревич</t>
  </si>
  <si>
    <t xml:space="preserve">Ломоносова</t>
  </si>
  <si>
    <t xml:space="preserve">108</t>
  </si>
  <si>
    <t xml:space="preserve">индивидуальный предприниматель</t>
  </si>
  <si>
    <t xml:space="preserve">Рентген ОГК 01.09.25 Полисегментарная пневмония левого легкого</t>
  </si>
  <si>
    <t xml:space="preserve">Э002825027481</t>
  </si>
  <si>
    <t xml:space="preserve">Монгуш Сайдам Викторовна</t>
  </si>
  <si>
    <t xml:space="preserve">ГАУЗ АО АОИБ</t>
  </si>
  <si>
    <t xml:space="preserve">Пасько Виктор Игоревич</t>
  </si>
  <si>
    <t xml:space="preserve">24 года</t>
  </si>
  <si>
    <t xml:space="preserve">АО "ЦЭНКИ" - НК "Восточный" техник</t>
  </si>
  <si>
    <t xml:space="preserve">ГАУЗ АО АОИБ, 2 отделение</t>
  </si>
  <si>
    <t xml:space="preserve">28.08.25 Госпитализирован во 2 отделение с диагнозом острый гастроэнтерит. 01.09.25 проведено R-ОГК правосторонняя сегментарная пневмония S 10, назначено дообследование
Эпид анамнез: Достоверный контакт с больными коронавирусной инфекцией , пневмонией отрицает. Пересечение границ РФ и Амурской области в течение последнего месяца отрицает. В г. Благовещенск находится в гостях у родителей с 29.08.25 . 
ПЦР мазок на ОРВИ скрин, грипп А,В, COVID-19 от 01.09.25: отр
ИФА крови на Mycoplasma pneumoniae от 01.09.25: Ig M отр, IgG пол
ПЦР мазок из задней стенки ротоглотки на Mycoplasma pneumoniae, Chlamydia pneumoniae от 03.09.25-отр
Бактериологическое исследование мазка мокроты на флору от 01.09.2025: отр
Диагноз:J18.9 - Пневмония неуточненная: Внебольничная сегментарная правосторонняя пневмония, нетяжелое течение, ДН 0ст</t>
  </si>
  <si>
    <t xml:space="preserve">Э002825027471</t>
  </si>
  <si>
    <t xml:space="preserve">Федюшкина Каролина Сергеевна</t>
  </si>
  <si>
    <t xml:space="preserve">7 лет</t>
  </si>
  <si>
    <t xml:space="preserve">Дальняя</t>
  </si>
  <si>
    <t xml:space="preserve">34\1</t>
  </si>
  <si>
    <t xml:space="preserve">МУНИЦИПАЛЬНОЕ АВТОНОМНОЕ ОБЩЕОБРАЗОВАТЕЛЬНОЕ УЧРЕЖДЕНИЕ "ШКОЛА № 15 ГОРОДА БЛАГОВЕЩЕНСКА"</t>
  </si>
  <si>
    <t xml:space="preserve">2д</t>
  </si>
  <si>
    <t xml:space="preserve"> Со слов мамы Заболела 27.08..2025г г остро , когда повышалась температура тела 38-38,6, появился насморк, сухой малопродуктивный кашель. Лечились амбулаторно- циклоферон, , парацетамол. , синекод, с 31.08- азитромицин. На фоне лечения сохраняется , сухой малопродуктивный , надсадный кашель,повышение температуры тела 37,2 . 01.09..2025 г проведена ренгенограмма легких- сегментарная пневмония слева. 01.09..2025г - направлена в п/п педиатром ТМО. 
 1. Достоверный контакт с больными респираторными инфекциями (ОРВИ, грипп, COVID-19), внебольничными пневмониями (по месту жительства, на работе, на учебе и др.) - у мамы с 25.08- о. пневмония ( стац. лечение в ГАУЗ АО БГКБ )
2. Выезд за пределы региона, страны в течение месяца.- отрицает 
3. Сведения о прививках против гриппа и пневмококковой инфекции - Прививки от гриппа нет 
Привита от пневмококковой инфекции (название прививки не знает, поступает без прививочного сертификата) 
4. Дата рентгенологического исследования 01.09 .2025г - сегментарная пневмония слева
ПЦР ОРВИ скрин, COVID-19, грипп А,В от 02.09.25: отр
ПЦР соскоб с задней ст глотки на Mycoplasma pneumoniae, Chlamidiae pneumoniae от 02.09.25: Mycoplasma pneumoniae положительный, Chlamidiae pneumoniae отр
Диагноз: Внебольничная сегментарная левосторонняя пневмония вызванная M.pneumoniae, нетяжелое течение, ДН 0ст
</t>
  </si>
  <si>
    <t xml:space="preserve">Э002825027453</t>
  </si>
  <si>
    <t xml:space="preserve">Щеблыкина Анжелика Тельмановна</t>
  </si>
  <si>
    <t xml:space="preserve">ГАУЗ АО ДГКБ, ГАУЗ АО ДГКБ поликлиника №1</t>
  </si>
  <si>
    <t xml:space="preserve">Огороднова Виктория Александровна</t>
  </si>
  <si>
    <t xml:space="preserve">14/6</t>
  </si>
  <si>
    <t xml:space="preserve">37</t>
  </si>
  <si>
    <t xml:space="preserve">7б</t>
  </si>
  <si>
    <t xml:space="preserve">ребенок заболел 18.08.2025, обратились к педиатру 01.09.2025 с жалобами на сухой кашель, температура 37.7, боль в грудной клетке, назначен рентген грудной клетке, результат от 01.09.2025 внебольничная сегментарная пневмония справа, рентген сделали в (дгкб) ребенок от пневмоккока не привит, грипп отказ,   контакт с пневмонией, ковидом, гриппом мама отрицает, приглашены на сдачу анализов, отказ от госпитализации, лечение амбулаторно, врач Гараш И.Г
результат от 04.09.2025 мазок на микрофлору, микоплазму, вирусы методом ИФА не обнаружено, лабор (дгкб)
результат грипп, ковид методом ПЦР от 04.09.2025 не обнаруж, лабор (аодкб)</t>
  </si>
  <si>
    <t xml:space="preserve">Э002825027448</t>
  </si>
  <si>
    <t xml:space="preserve">206</t>
  </si>
  <si>
    <t xml:space="preserve">18</t>
  </si>
  <si>
    <t xml:space="preserve">1.	Достоверный контакт с больными респираторными инфекциями (ОРВИ,грипп, COVID-19), внебольничными пневмониями – отриц
2.	Выезд за пределы региона, страны в течении месяца – отриц
3.	Сведения о прививках против гриппа и пневмококковой инфекции-не привита
4.	Дата рентгенологического исследования –01.09.2025 сегментарная пневмония слева
5.	Клинические признаки –  температура 37,5-5 дней, кашель
  Направлена на госпитализацию в АОИБ
ПЦР соскоб с задней ст глотки на Mycoplasma pneumoniae, Chlamidiae pneumoniae от 02.09.25: Mycoplasma pneumoniae положительный, Chlamidiae pneumoniae отр
Диагноз: Внебольничная сегментарная левосторонняя пневмония вызванная M.pneumoniae, нетяжелое течение, ДН 0ст</t>
  </si>
  <si>
    <t xml:space="preserve">Э002825027440</t>
  </si>
  <si>
    <t xml:space="preserve">Сницаренко Наталья Анатольевна</t>
  </si>
  <si>
    <t xml:space="preserve">Паньшина Наталья Александровна</t>
  </si>
  <si>
    <t xml:space="preserve">ГАУЗ АО “Тындинская межрайонная больница”</t>
  </si>
  <si>
    <t xml:space="preserve">Коханова Анжелика Алексеевна</t>
  </si>
  <si>
    <t xml:space="preserve">Тындинский район</t>
  </si>
  <si>
    <t xml:space="preserve">Юктали</t>
  </si>
  <si>
    <t xml:space="preserve">70 лет Октября</t>
  </si>
  <si>
    <t xml:space="preserve">116</t>
  </si>
  <si>
    <t xml:space="preserve">МУНИЦИПАЛЬНОЕ ОБЩЕОБРАЗОВАТЕЛЬНОЕ АВТОНОМНОЕ УЧРЕЖДЕНИЕ "ЮКТАЛИНСКАЯ СРЕДНЯЯ ОБЩЕОБРАЗОВАТЕЛЬНАЯ ШКОЛА" ТЫНДИНСКОГО МУНИЦИПАЛЬНОГО ОКРУГА</t>
  </si>
  <si>
    <t xml:space="preserve">ГАУЗ АО “Тындинская межрайонная больница”, ГАУЗ АО "Тындинская больница" инфекционное отделение</t>
  </si>
  <si>
    <t xml:space="preserve">КТ ОГК- признаки двусторонней пневмонии
ПЦР мазок SARS-Cov-2, грипп А,В-отрицат
 стационарное лечение
ИФА на микоплазму + 02.09 от (лаборатория ГАУЗ АО ТМБ)</t>
  </si>
  <si>
    <t xml:space="preserve">Э002825027438</t>
  </si>
  <si>
    <t xml:space="preserve">Коршунов Александр Дмитриевич</t>
  </si>
  <si>
    <t xml:space="preserve">74 года</t>
  </si>
  <si>
    <t xml:space="preserve">159/1</t>
  </si>
  <si>
    <t xml:space="preserve">26</t>
  </si>
  <si>
    <t xml:space="preserve">на сухой кашель без выделения мокроты. на одышку при движении. со слов жалобы появились 4 дня назад. сегодня вызвал врача на дом, было дано направление в ГКБ</t>
  </si>
  <si>
    <t xml:space="preserve">Э002825027435</t>
  </si>
  <si>
    <t xml:space="preserve">Моисеев Игорь Николаевич</t>
  </si>
  <si>
    <t xml:space="preserve">Арбитражный суд Амурской области</t>
  </si>
  <si>
    <t xml:space="preserve">За пределы области не выезжал.В контакте с больными ОРВИ не находился.От гриппа не привит.Мазок ИХА ГриппА В Ковид отр.ПЦР взят.Направлен на госпитализацию.Внебольничная полисегментарная  пневмония справа.</t>
  </si>
  <si>
    <t xml:space="preserve">Э002825027434</t>
  </si>
  <si>
    <t xml:space="preserve">Михайлов Юрий Вячеславович</t>
  </si>
  <si>
    <t xml:space="preserve">19 лет</t>
  </si>
  <si>
    <t xml:space="preserve">142</t>
  </si>
  <si>
    <t xml:space="preserve">Признаки ОРВИ с 28.08.25 : кашель с мокротой , одышка , Т. тела до 38,5 С . Обратился к уч. терапевту . Сделан КТ ОГК -двусторонняя полисегментарная пневмония .Направлен в т.о . Не привит .Сопут.заболевания отрицает . За пределы области не выезжал . Контакт с вирусными больными отрицает .Анализ на МКФ в работе . МКФ от 04.09.25 - KL . pneumoniae 10(-4)</t>
  </si>
  <si>
    <t xml:space="preserve">Э002825027430</t>
  </si>
  <si>
    <t xml:space="preserve">Синченко Елизавета Викторовна</t>
  </si>
  <si>
    <t xml:space="preserve">пер. Зеленый</t>
  </si>
  <si>
    <t xml:space="preserve">МУНИЦИПАЛЬНОЕ ДОШКОЛЬНОЕ ОБРАЗОВАТЕЛЬНОЕ АВТОНОМНОЕ УЧРЕЖДЕНИЕ ДЕТСКИЙ САД № 38 ГОРОДА СВОБОДНОГО</t>
  </si>
  <si>
    <t xml:space="preserve">подготовительная</t>
  </si>
  <si>
    <t xml:space="preserve"> Т 38,5. От гриппа не привита. Пневмококк от 16.02.2021. Принимала инговерин 2 дня. Мазок ИХА Covid грипп АВ от 29.08.2025 отриц. R гр. от 29.08.2025 острая внебольничная н/долевая сигментарная пневмония справа. Конт: мама Синченко Светлана Илларионовна, 08.02.1986; папа Синченко Виктор Николаевич, 15.10.1986 неработает; сестра Синченко Арина Викторовна, 12.11.2013 СОШ №1, 6"Е".
.
.</t>
  </si>
  <si>
    <t xml:space="preserve">Э002825027426</t>
  </si>
  <si>
    <t xml:space="preserve">Молоток Юлия Константиногвна</t>
  </si>
  <si>
    <t xml:space="preserve">167</t>
  </si>
  <si>
    <t xml:space="preserve">МУНИЦИПАЛЬНОЕ ДОШКОЛЬНОЕ ОБРАЗОВАТЕЛЬНОЕ АВТОНОМНОЕ УЧРЕЖДЕНИЕ ДЕТСКИЙ САД № 10 (2 КОРПУС) ГОРОДА СВОБОДНОГО</t>
  </si>
  <si>
    <t xml:space="preserve">старшая группа</t>
  </si>
  <si>
    <t xml:space="preserve">Т 38,5, одышка. От гриппа не привита. Пневмококк от 09.11.2021. Мазок ИХА Covid грипп АВ от 29.08.2025 отриц. R гр. от 29.08.2025 Острая внебольничная очаговая в/долевая сигментарная пневмония справа. Конт: мама Молоток Анастасия Леонидовна, 24.07.1997 ПАО Сбербанк; папа Молоток Константин Константинович, 26.09.1988 самозанят; брат Молоток Ярослав Константинович, 8 лет, 26.09.2016, СОШ №1, 3"Г" класс, с 27.08.2025 находиться на лечении в ГБУЗ АО "Свободненская межрайонная больница".
.</t>
  </si>
  <si>
    <t xml:space="preserve">Э002825027424</t>
  </si>
  <si>
    <t xml:space="preserve">Фомин Иван Николаевич</t>
  </si>
  <si>
    <t xml:space="preserve">8 лет</t>
  </si>
  <si>
    <t xml:space="preserve">40 лет Октября</t>
  </si>
  <si>
    <t xml:space="preserve">МОАУ СОШ №1 (начальная школа) г. Свободный, Ленина 39</t>
  </si>
  <si>
    <t xml:space="preserve">Т 37,5, влажный кашель. От гриппа не привит. От пневмококка 27.09.2018. Мазок ИХА covid + грипп АВ от 29.08.2025 отриц. Rгр. от 27.08.2025 острая внебольничная очаговая, н/долевая сигментарная пневмония справа. Конт: мама Пестун Наталья Владимировна, 28.09.1990 домохозяйка; папа Фомин Николай Николаевич19.11.1990 котельная; сестра Фомина Ксения Николаевна 11.10.2014 СОШ №1 5 "Г"; брат Фомин Кирилл Николаевич, 21.08.2017, СОШ №1, 7"Г" класс.
.</t>
  </si>
  <si>
    <t xml:space="preserve">Э002825027422</t>
  </si>
  <si>
    <t xml:space="preserve">Сластина Юлия Владимировна</t>
  </si>
  <si>
    <t xml:space="preserve">Малая Сазанка</t>
  </si>
  <si>
    <t xml:space="preserve">Рабочая</t>
  </si>
  <si>
    <t xml:space="preserve">-  не работает</t>
  </si>
  <si>
    <t xml:space="preserve">Т 38,0, кашель с мокротой цвет зеленый, слабость, недомогание. От гриппа и пневмококка не привит. Соп. заболевание: киста яичника 2012. Мазок ИХА SARS Cov 2 от 29.08.2025 отриц. Мокрота на кум, на бак посев от 29.08.2025 в работе. R гр. от 29.08.2025 очаговая полисегментарная н/долевая пневмония справа.
Микробиологическое исследование нативного материала от 01.09.2025 – 05.09.2025                                                         
Neisseria spp 1*106 КОЕ/мл                                                                                                                                    Streptococcus gr.D  1*107 КОЕ/мл 
</t>
  </si>
  <si>
    <t xml:space="preserve">Э002825027421</t>
  </si>
  <si>
    <t xml:space="preserve">Колобов Павел Евгеньевич</t>
  </si>
  <si>
    <t xml:space="preserve">35 лет</t>
  </si>
  <si>
    <t xml:space="preserve">пер. Кирпичный</t>
  </si>
  <si>
    <t xml:space="preserve">48</t>
  </si>
  <si>
    <t xml:space="preserve">Газпром переработка Благовещенск водитель</t>
  </si>
  <si>
    <t xml:space="preserve">Т 40,0, сухой кашель. От гриппа и пневмококка не привит. Мазок ИХА SARS Cov 2, от 29.08.2025 ториц. Мокроты нет. R гр. от 29.08.2025 Пневмония н/доли справа.
Микробиологическое исследование нативного материала от 01.09.2025 – 05.09.2025                                                         
Candida albicans 1*104 КОЕ/мл                                                                                                                                
</t>
  </si>
  <si>
    <t xml:space="preserve">Э002825027419</t>
  </si>
  <si>
    <t xml:space="preserve">Годунов Дмитрий Алексеевич</t>
  </si>
  <si>
    <t xml:space="preserve">ГКК ООО СМК монтажник</t>
  </si>
  <si>
    <t xml:space="preserve">Т 37,5, боли в грудной клетке с трудноотделяемой мокротой коричневого цвета, одышка при физ. нагрузке. От гриппа и пневмококка не привит. Соп. заболевание: Хр.бронхит, ГБ, ожирение. R. грю от 29.08.2025 двухсторонняя полисигментарная пневмония.
Микробиологическое исследование нативного материала от 01.09.2025 – 05.09.2025                                                         
Neisseria spp 1*103 КОЕ/мл                                                                                                                                                                 Streptococcus gr.C  1*107 КОЕ/мл                                                                                                                           
</t>
  </si>
  <si>
    <t xml:space="preserve">Э002825027418</t>
  </si>
  <si>
    <t xml:space="preserve">Волгин Иван Васильевич</t>
  </si>
  <si>
    <t xml:space="preserve">АГХК "Энергострой" монтажник</t>
  </si>
  <si>
    <t xml:space="preserve">Т 38,0, боли в грудной клетке, кашель с трудноотделяемой мокротой, слабость, тошнота,рвота, головокружение, потеря сознания. От гриппа и пневмококка не привит. Соп.заболевание гипотония. Мазок ИХА SARS Cov 2 от 29.08.2025 отриц. R гр. от 29.08.2025 очаговая н/долевая сигментарная пневмония слева.
Микробиологическое исследование нативного материала от 01.09.2025 – 05.09.2025                                                         
Staphylococcus epidermidis 1*103 КОЕ/мл
Streptococcus viridans 1*105 КОЕ/мл
</t>
  </si>
</sst>
</file>

<file path=xl/styles.xml><?xml version="1.0" encoding="utf-8"?>
<styleSheet xmlns="http://schemas.openxmlformats.org/spreadsheetml/2006/main">
  <numFmts count="2">
    <numFmt numFmtId="164" formatCode="dd\.mm\.yyyy\ h:mm"/>
    <numFmt numFmtId="165" formatCode="dd\.mm\.yyyy"/>
  </numFmts>
  <fonts count="9">
    <font>
      <sz val="11"/>
      <color theme="1"/>
      <name val="Calibri"/>
      <family val="2"/>
      <scheme val="minor"/>
    </font>
    <font>
      <b/>
      <sz val="11"/>
      <color theme="1"/>
      <name val="Calibri"/>
      <family val="2"/>
      <scheme val="minor"/>
    </font>
    <font>
      <b/>
      <sz val="10"/>
      <color theme="1"/>
      <name val="Times New Roman"/>
      <family val="1"/>
      <charset val="204"/>
    </font>
    <font>
      <sz val="8"/>
      <color theme="1"/>
      <name val="Times New Roman"/>
      <family val="1"/>
      <charset val="204"/>
    </font>
    <font>
      <b/>
      <sz val="8"/>
      <color theme="1"/>
      <name val="Times New Roman"/>
      <family val="1"/>
      <charset val="204"/>
    </font>
    <font>
      <b/>
      <sz val="9"/>
      <color theme="1"/>
      <name val="Times New Roman"/>
      <family val="1"/>
      <charset val="204"/>
    </font>
    <font>
      <sz val="8"/>
      <name val="Calibri"/>
      <family val="2"/>
      <scheme val="minor"/>
    </font>
    <font>
      <sz val="11"/>
      <color rgb="FF000000"/>
      <name val="Calibri"/>
      <family val="2"/>
      <scheme val="minor"/>
    </font>
    <font>
      <sz val="11"/>
      <color theme="1"/>
      <name val="Times New Roman"/>
      <family val="1"/>
      <charset val="204"/>
    </font>
  </fonts>
  <fills count="3">
    <fill>
      <patternFill/>
    </fill>
    <fill>
      <patternFill patternType="gray125"/>
    </fill>
    <fill>
      <patternFill patternType="solid">
        <fgColor theme="6" tint="0.799951170384838"/>
        <bgColor indexed="64"/>
      </patternFill>
    </fill>
  </fills>
  <borders count="19">
    <border>
      <left/>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diagonal/>
    </border>
    <border>
      <left/>
      <right style="medium">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NumberFormat="0" applyFill="0" applyAlignment="0" applyProtection="0"/>
  </cellStyleXfs>
  <cellXfs count="56">
    <xf numFmtId="0" fontId="0" fillId="0" borderId="0" applyNumberFormat="0" applyFill="0" applyAlignment="0" applyProtection="0"/>
    <xf numFmtId="0" fontId="2" fillId="0" borderId="2" applyNumberFormat="0" applyBorder="1" applyFont="1" applyFill="0" applyAlignment="1" applyProtection="0">
      <alignment horizontal="center" vertical="center" wrapText="1"/>
    </xf>
    <xf numFmtId="0" fontId="2" fillId="0" borderId="1" applyNumberFormat="0" applyBorder="1" applyFont="1" applyFill="0" applyAlignment="1" applyProtection="0">
      <alignment horizontal="center" vertical="center" wrapText="1"/>
    </xf>
    <xf numFmtId="0" fontId="0" fillId="0" borderId="0" applyNumberFormat="0" applyFill="0" applyAlignment="0" applyProtection="0"/>
    <xf numFmtId="0" fontId="7" fillId="0" borderId="0" applyNumberFormat="0" applyFont="1" applyFill="0" applyAlignment="1" applyProtection="0">
      <alignment vertical="center"/>
    </xf>
    <xf numFmtId="0" fontId="2" fillId="0" borderId="1" applyNumberFormat="0" applyBorder="1" applyFont="1" applyFill="0" applyAlignment="1" applyProtection="0">
      <alignment horizontal="center" vertical="center" wrapText="1"/>
    </xf>
    <xf numFmtId="0" fontId="5" fillId="0" borderId="1" applyNumberFormat="0" applyBorder="1" applyFont="1" applyFill="0" applyAlignment="1" applyProtection="0">
      <alignment horizontal="center" vertical="center" wrapText="1"/>
    </xf>
    <xf numFmtId="0" fontId="0" fillId="0" borderId="0" applyNumberFormat="0" applyFill="0" applyAlignment="1" applyProtection="0">
      <alignment vertical="center"/>
    </xf>
    <xf numFmtId="164" fontId="0" fillId="0" borderId="0" applyNumberFormat="1" applyFill="0" applyAlignment="1" applyProtection="0">
      <alignment vertical="center"/>
    </xf>
    <xf numFmtId="165" fontId="0" fillId="0" borderId="0" applyNumberFormat="1" applyFill="0" applyAlignment="1" applyProtection="0">
      <alignment vertical="center"/>
    </xf>
    <xf numFmtId="165" fontId="0" fillId="0" borderId="0" applyNumberFormat="1" applyFill="0" applyAlignment="1" applyProtection="0">
      <alignment horizontal="center" vertical="center"/>
    </xf>
    <xf numFmtId="0" fontId="0" fillId="0" borderId="0" applyNumberFormat="0" applyFill="0" applyAlignment="1" applyProtection="0">
      <alignment horizontal="center"/>
    </xf>
    <xf numFmtId="0" fontId="0" fillId="0" borderId="0" applyNumberFormat="0" applyFill="0" applyAlignment="1" applyProtection="0"/>
    <xf numFmtId="0" fontId="0" fillId="0" borderId="0" applyNumberFormat="0" applyFill="0" applyAlignment="1" applyProtection="0">
      <alignment horizontal="center" vertical="center"/>
    </xf>
    <xf numFmtId="0" fontId="2" fillId="0" borderId="10" applyNumberFormat="0" applyBorder="1" applyFont="1" applyFill="0" applyAlignment="1" applyProtection="0">
      <alignment horizontal="center" vertical="center" wrapText="1"/>
    </xf>
    <xf numFmtId="0" fontId="2" fillId="0" borderId="8" applyNumberFormat="0" applyBorder="1" applyFont="1" applyFill="0" applyAlignment="1" applyProtection="0">
      <alignment horizontal="center" vertical="center" wrapText="1"/>
    </xf>
    <xf numFmtId="0" fontId="2" fillId="0" borderId="6" applyNumberFormat="0" applyBorder="1" applyFont="1" applyFill="0" applyAlignment="1" applyProtection="0">
      <alignment horizontal="center" vertical="center" wrapText="1"/>
    </xf>
    <xf numFmtId="0" fontId="2" fillId="0" borderId="13" applyNumberFormat="0" applyBorder="1" applyFont="1" applyFill="0" applyAlignment="1" applyProtection="0">
      <alignment horizontal="center" vertical="center" wrapText="1"/>
    </xf>
    <xf numFmtId="0" fontId="2" fillId="0" borderId="12" applyNumberFormat="0" applyBorder="1" applyFont="1" applyFill="0" applyAlignment="1" applyProtection="0">
      <alignment horizontal="center" vertical="center"/>
    </xf>
    <xf numFmtId="0" fontId="0" fillId="2" borderId="4" xfId="0" applyNumberFormat="0" applyBorder="1" applyFill="1" applyAlignment="1" applyProtection="0">
      <alignment horizontal="center"/>
    </xf>
    <xf numFmtId="0" fontId="0" fillId="2" borderId="5" xfId="0" applyNumberFormat="0" applyBorder="1" applyFill="1" applyAlignment="1" applyProtection="0">
      <alignment horizontal="center"/>
    </xf>
    <xf numFmtId="0" fontId="4" fillId="0" borderId="14" applyNumberFormat="0" applyBorder="1" applyFont="1" applyFill="0" applyAlignment="1" applyProtection="0">
      <alignment horizontal="center" vertical="center" textRotation="90" wrapText="1"/>
    </xf>
    <xf numFmtId="0" fontId="2" fillId="0" borderId="15" applyNumberFormat="0" applyBorder="1" applyFont="1" applyFill="0" applyAlignment="1" applyProtection="0">
      <alignment horizontal="center" vertical="center" wrapText="1"/>
    </xf>
    <xf numFmtId="0" fontId="8" fillId="2" borderId="3" xfId="0" applyNumberFormat="0" applyBorder="1" applyFont="1" applyFill="1" applyAlignment="1" applyProtection="0">
      <alignment horizontal="center" vertical="center"/>
    </xf>
    <xf numFmtId="0" fontId="0" fillId="0" borderId="3" xfId="0" applyNumberFormat="0" applyBorder="1" applyFill="1" applyAlignment="1" applyProtection="0">
      <alignment horizontal="center" vertical="center"/>
    </xf>
    <xf numFmtId="164" fontId="0" fillId="0" borderId="3" xfId="0" applyNumberFormat="1" applyBorder="1" applyFill="1" applyAlignment="1" applyProtection="0">
      <alignment horizontal="center" vertical="center"/>
    </xf>
    <xf numFmtId="0" fontId="7" fillId="0" borderId="3" xfId="0" applyNumberFormat="0" applyBorder="1" applyFont="1" applyFill="1" applyAlignment="1" applyProtection="0">
      <alignment horizontal="center" vertical="center"/>
    </xf>
    <xf numFmtId="165" fontId="0" fillId="0" borderId="3" xfId="0" applyNumberFormat="1" applyBorder="1" applyFill="1" applyAlignment="1" applyProtection="0">
      <alignment horizontal="center" vertical="center"/>
    </xf>
    <xf numFmtId="0" fontId="0" fillId="0" borderId="3" xfId="0" applyNumberFormat="0" applyBorder="1" applyFill="1" applyAlignment="1" applyProtection="0">
      <alignment horizontal="center" vertical="center" wrapText="1"/>
    </xf>
    <xf numFmtId="0" fontId="3" fillId="0" borderId="0" xfId="0" applyNumberFormat="0" applyBorder="1" applyFont="1" applyFill="1" applyAlignment="1" applyProtection="0">
      <alignment horizontal="center" vertical="center"/>
    </xf>
    <xf numFmtId="0" fontId="1" fillId="0" borderId="8" applyNumberFormat="0" applyBorder="1" applyFont="1" applyFill="0" applyAlignment="1" applyProtection="0">
      <alignment horizontal="center" vertical="center" wrapText="1"/>
    </xf>
    <xf numFmtId="0" fontId="1" fillId="0" borderId="1" applyNumberFormat="0" applyBorder="1" applyFont="1" applyFill="0" applyAlignment="1" applyProtection="0">
      <alignment horizontal="center" vertical="center" wrapText="1"/>
    </xf>
    <xf numFmtId="0" fontId="0" fillId="0" borderId="3" xfId="0" applyNumberFormat="1" applyBorder="1" applyFill="1" applyAlignment="1" applyProtection="0">
      <alignment horizontal="center" vertical="center"/>
    </xf>
    <xf numFmtId="0" fontId="0" fillId="2" borderId="0" xfId="0" applyNumberFormat="0" applyBorder="1" applyFill="1" applyAlignment="1" applyProtection="0">
      <alignment horizontal="center"/>
    </xf>
    <xf numFmtId="0" fontId="2" fillId="0" borderId="0" applyNumberFormat="0" applyBorder="1" applyFont="1" applyFill="0" applyAlignment="1" applyProtection="0">
      <alignment horizontal="center" vertical="center" wrapText="1"/>
    </xf>
    <xf numFmtId="0" fontId="0" fillId="0" borderId="0" xfId="0" applyNumberFormat="0" applyBorder="1" applyFill="1" applyAlignment="1" applyProtection="0">
      <alignment horizontal="center" vertical="center"/>
    </xf>
    <xf numFmtId="14" fontId="0" fillId="0" borderId="0" xfId="0" applyNumberFormat="1" applyBorder="1" applyFill="1" applyAlignment="1" applyProtection="0">
      <alignment horizontal="center" vertical="center"/>
    </xf>
    <xf numFmtId="0" fontId="4" fillId="0" borderId="6" applyNumberFormat="0" applyBorder="1" applyFont="1" applyFill="0" applyAlignment="1" applyProtection="0">
      <alignment horizontal="center" vertical="center" wrapText="1"/>
    </xf>
    <xf numFmtId="0" fontId="0" fillId="0" borderId="7" applyNumberFormat="0" applyBorder="1" applyFill="0" applyAlignment="1" applyProtection="0">
      <alignment horizontal="center" vertical="center" wrapText="1"/>
    </xf>
    <xf numFmtId="0" fontId="2" fillId="0" borderId="12" applyNumberFormat="0" applyBorder="1" applyFont="1" applyFill="0" applyAlignment="1" applyProtection="0">
      <alignment horizontal="center" vertical="center" wrapText="1"/>
    </xf>
    <xf numFmtId="0" fontId="0" fillId="0" borderId="9" applyNumberFormat="0" applyBorder="1" applyFill="0" applyAlignment="1" applyProtection="0">
      <alignment horizontal="center" vertical="center" wrapText="1"/>
    </xf>
    <xf numFmtId="0" fontId="2" fillId="0" borderId="8" applyNumberFormat="0" applyBorder="1" applyFont="1" applyFill="0" applyAlignment="1" applyProtection="0">
      <alignment horizontal="center" vertical="center" wrapText="1"/>
    </xf>
    <xf numFmtId="0" fontId="1" fillId="0" borderId="8" applyNumberFormat="0" applyBorder="1" applyFont="1" applyFill="0" applyAlignment="1" applyProtection="0">
      <alignment horizontal="center" vertical="center" wrapText="1"/>
    </xf>
    <xf numFmtId="0" fontId="2" fillId="0" borderId="16" applyNumberFormat="0" applyBorder="1" applyFont="1" applyFill="0" applyAlignment="1" applyProtection="0">
      <alignment horizontal="center" vertical="center" wrapText="1"/>
    </xf>
    <xf numFmtId="0" fontId="2" fillId="0" borderId="17" applyNumberFormat="0" applyBorder="1" applyFont="1" applyFill="0" applyAlignment="1" applyProtection="0">
      <alignment horizontal="center" vertical="center" wrapText="1"/>
    </xf>
    <xf numFmtId="0" fontId="2" fillId="0" borderId="18" applyNumberFormat="0" applyBorder="1" applyFont="1" applyFill="0" applyAlignment="1" applyProtection="0">
      <alignment horizontal="center" vertical="center" wrapText="1"/>
    </xf>
    <xf numFmtId="0" fontId="2" fillId="0" borderId="11" applyNumberFormat="0" applyBorder="1" applyFont="1" applyFill="0" applyAlignment="1" applyProtection="0">
      <alignment horizontal="center" vertical="center" wrapText="1"/>
    </xf>
    <xf numFmtId="0" fontId="2" fillId="0" borderId="9" applyNumberFormat="0" applyBorder="1" applyFont="1" applyFill="0" applyAlignment="1" applyProtection="0">
      <alignment horizontal="center" vertical="center" wrapText="1"/>
    </xf>
    <xf numFmtId="0" fontId="5" fillId="0" borderId="15" applyNumberFormat="0" applyBorder="1" applyFont="1" applyFill="0" applyAlignment="1" applyProtection="0">
      <alignment horizontal="center" vertical="center" wrapText="1"/>
    </xf>
    <xf numFmtId="0" fontId="1" fillId="0" borderId="15" applyNumberFormat="0" applyBorder="1" applyFont="1" applyFill="0" applyAlignment="1" applyProtection="0">
      <alignment horizontal="center" vertical="center" wrapText="1"/>
    </xf>
    <xf numFmtId="0" fontId="1" fillId="0" borderId="1" applyNumberFormat="0" applyBorder="1" applyFont="1" applyFill="0" applyAlignment="1" applyProtection="0">
      <alignment horizontal="center" vertical="center" wrapText="1"/>
    </xf>
    <xf numFmtId="0" fontId="2" fillId="0" borderId="1" applyNumberFormat="0" applyBorder="1" applyFont="1" applyFill="0" applyAlignment="1" applyProtection="0">
      <alignment horizontal="center" vertical="center" wrapText="1"/>
    </xf>
    <xf numFmtId="0" fontId="8" fillId="2" borderId="3" xfId="0" applyNumberFormat="0" applyBorder="1" applyFont="1" applyFill="1" applyAlignment="1" applyProtection="0">
      <alignment horizontal="center" vertical="center" wrapText="1"/>
    </xf>
    <xf numFmtId="0" fontId="8" fillId="0" borderId="3" applyNumberFormat="0" applyBorder="1" applyFont="1" applyFill="0" applyAlignment="1" applyProtection="0">
      <alignment horizontal="center" vertical="center"/>
    </xf>
    <xf numFmtId="0" fontId="8" fillId="2" borderId="3" xfId="0" applyNumberFormat="0" applyBorder="1" applyFont="1" applyFill="1" applyAlignment="1" applyProtection="0">
      <alignment horizontal="center" vertical="center"/>
    </xf>
    <xf numFmtId="0" fontId="4" fillId="0" borderId="15" applyNumberFormat="0" applyBorder="1" applyFont="1" applyFill="0" applyAlignment="1" applyProtection="0">
      <alignment horizontal="center" vertical="center" wrapText="1"/>
    </xf>
  </cellXfs>
  <cellStyles count="1">
    <cellStyle name="Normal" xfId="0"/>
  </cellStyles>
  <dxfs count="0"/>
  <tableStyles count="0" defaultTableStyle="TableStyleMedium2" defaultPivotStyle="PivotStyleLight16"/>
  <extLst>
    <ext uri="{EB79DEF2-80B8-43e5-95BD-54CBDDF9020C}">
      <x14:slicerStyles xmlns:x14="http://schemas.microsoft.com/office/spreadsheetml/2009/9/main" defaultSlicerStyle="SlicerStyleLight1"/>
    </ext>
    <ext uri="{9260A510-F301-46a8-8635-F512D64BE5F5}">
      <x15:timelineStyles xmlns:x15="http://schemas.microsoft.com/office/spreadsheetml/2010/11/main" defaultTimelineStyle="TimeSlicerStyleLight1"/>
    </ext>
  </extLst>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 Id="rId5" Type="http://schemas.openxmlformats.org/officeDocument/2006/relationships/calcChain" Target="calcChain.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sheetPr>
    <pageSetUpPr fitToPage="1"/>
  </sheetPr>
  <dimension ref="A1:AM5"/>
  <sheetViews>
    <sheetView tabSelected="1" view="pageBreakPreview" zoomScale="90" zoomScaleNormal="30" zoomScaleSheetLayoutView="90" zoomScalePageLayoutView="80" workbookViewId="0">
      <selection activeCell="AM1" sqref="AL1:AM1048576"/>
    </sheetView>
  </sheetViews>
  <sheetFormatPr defaultColWidth="8.85546875" defaultRowHeight="15"/>
  <cols>
    <col min="1" max="1" width="12.85546875" style="0" bestFit="1" customWidth="1"/>
    <col min="2" max="2" width="16.42578125" style="0" customWidth="1"/>
    <col min="3" max="3" width="34.42578125" style="0" customWidth="1"/>
    <col min="4" max="4" width="31.42578125" style="0" customWidth="1"/>
    <col min="5" max="5" width="42.85546875" style="0" customWidth="1"/>
    <col min="6" max="6" width="48.7109375" style="0" customWidth="1"/>
    <col min="7" max="7" width="10" style="11" bestFit="1" customWidth="1"/>
    <col min="8" max="8" width="10.7109375" style="0" customWidth="1"/>
    <col min="9" max="9" width="21.140625" style="0" hidden="1" customWidth="1"/>
    <col min="10" max="10" width="22.7109375" style="0" customWidth="1"/>
    <col min="11" max="11" width="20" style="0" hidden="1" customWidth="1"/>
    <col min="12" max="12" width="24.7109375" style="0" hidden="1" customWidth="1"/>
    <col min="13" max="13" width="11.140625" style="0" hidden="1" customWidth="1"/>
    <col min="14" max="14" width="7" style="0" hidden="1" customWidth="1"/>
    <col min="15" max="15" width="59.140625" style="3" customWidth="1"/>
    <col min="16" max="16" width="29" style="0" hidden="1" customWidth="1"/>
    <col min="17" max="17" width="10.7109375" style="0" hidden="1" customWidth="1"/>
    <col min="18" max="18" width="11.42578125" style="0" hidden="1" customWidth="1"/>
    <col min="19" max="19" width="38" style="3" customWidth="1"/>
    <col min="20" max="20" width="23.140625" style="3" customWidth="1"/>
    <col min="21" max="21" width="10" style="0" bestFit="1" customWidth="1"/>
    <col min="22" max="22" width="11.28515625" style="11" customWidth="1"/>
    <col min="23" max="23" width="49.42578125" style="0" customWidth="1"/>
    <col min="24" max="24" width="10" style="12" customWidth="1"/>
    <col min="25" max="25" width="10.42578125" style="11" customWidth="1"/>
    <col min="26" max="26" width="19.28515625" style="0" customWidth="1"/>
    <col min="27" max="29" width="19.28515625" style="3" hidden="1" customWidth="1"/>
    <col min="30" max="30" width="11.42578125" style="11" customWidth="1"/>
    <col min="31" max="31" width="49.85546875" style="0" customWidth="1"/>
    <col min="32" max="32" width="11" style="11" customWidth="1"/>
    <col min="33" max="33" width="16.140625" style="0" customWidth="1"/>
    <col min="34" max="34" width="16.140625" style="3" customWidth="1"/>
    <col min="35" max="35" width="14" style="0" customWidth="1"/>
    <col min="36" max="36" width="38.42578125" style="3" customWidth="1"/>
    <col min="37" max="37" width="15.42578125" style="0" customWidth="1"/>
    <col min="38" max="39" width="15.42578125" style="3" hidden="1" customWidth="1"/>
  </cols>
  <sheetData>
    <row r="1" spans="1:39" ht="39.75" customHeight="1" thickBot="1">
      <c r="A1" s="52" t="s">
        <v>17</v>
      </c>
      <c r="B1" s="53"/>
      <c r="C1" s="53"/>
      <c r="D1" s="53"/>
      <c r="E1" s="54" t="s">
        <v>18</v>
      </c>
      <c r="F1" s="53"/>
      <c r="G1" s="53"/>
      <c r="H1" s="53"/>
      <c r="I1" s="53"/>
      <c r="J1" s="53"/>
      <c r="K1" s="23"/>
      <c r="L1" s="23"/>
      <c r="M1" s="23"/>
      <c r="N1" s="23"/>
      <c r="O1" s="52" t="s">
        <v>19</v>
      </c>
      <c r="P1" s="53"/>
      <c r="Q1" s="53"/>
      <c r="R1" s="53"/>
      <c r="S1" s="53"/>
      <c r="T1" s="19"/>
      <c r="U1" s="19"/>
      <c r="V1" s="19"/>
      <c r="W1" s="19"/>
      <c r="X1" s="19"/>
      <c r="Y1" s="19"/>
      <c r="Z1" s="19"/>
      <c r="AA1" s="19"/>
      <c r="AB1" s="19"/>
      <c r="AC1" s="19"/>
      <c r="AD1" s="19"/>
      <c r="AE1" s="19"/>
      <c r="AF1" s="19"/>
      <c r="AG1" s="19"/>
      <c r="AH1" s="19"/>
      <c r="AI1" s="19"/>
      <c r="AJ1" s="19"/>
      <c r="AK1" s="20"/>
      <c r="AL1" s="33"/>
      <c r="AM1" s="33"/>
    </row>
    <row r="2" spans="1:39" ht="51">
      <c r="A2" s="21" t="s">
        <v>0</v>
      </c>
      <c r="B2" s="55" t="s">
        <v>1</v>
      </c>
      <c r="C2" s="49"/>
      <c r="D2" s="49"/>
      <c r="E2" s="22" t="s">
        <v>2</v>
      </c>
      <c r="F2" s="22" t="s">
        <v>3</v>
      </c>
      <c r="G2" s="55" t="s">
        <v>4</v>
      </c>
      <c r="H2" s="49"/>
      <c r="I2" s="43" t="s">
        <v>5</v>
      </c>
      <c r="J2" s="44"/>
      <c r="K2" s="44"/>
      <c r="L2" s="44"/>
      <c r="M2" s="44"/>
      <c r="N2" s="44"/>
      <c r="O2" s="45"/>
      <c r="P2" s="48" t="s">
        <v>6</v>
      </c>
      <c r="Q2" s="49"/>
      <c r="R2" s="49"/>
      <c r="S2" s="49"/>
      <c r="T2" s="50"/>
      <c r="U2" s="50"/>
      <c r="V2" s="5" t="s">
        <v>7</v>
      </c>
      <c r="W2" s="51" t="s">
        <v>8</v>
      </c>
      <c r="X2" s="50"/>
      <c r="Y2" s="51" t="s">
        <v>9</v>
      </c>
      <c r="Z2" s="50"/>
      <c r="AA2" s="31"/>
      <c r="AB2" s="31"/>
      <c r="AC2" s="31"/>
      <c r="AD2" s="6" t="s">
        <v>10</v>
      </c>
      <c r="AE2" s="51" t="s">
        <v>11</v>
      </c>
      <c r="AF2" s="50"/>
      <c r="AG2" s="2" t="s">
        <v>12</v>
      </c>
      <c r="AH2" s="37" t="s">
        <v>13</v>
      </c>
      <c r="AI2" s="38"/>
      <c r="AJ2" s="16" t="s">
        <v>16</v>
      </c>
      <c r="AK2" s="1" t="s">
        <v>14</v>
      </c>
      <c r="AL2" s="34" t="s">
        <v>20</v>
      </c>
      <c r="AM2" s="34" t="s">
        <v>21</v>
      </c>
    </row>
    <row r="3" spans="1:39">
      <c r="A3" s="17">
        <v>1</v>
      </c>
      <c r="B3" s="41">
        <v>2</v>
      </c>
      <c r="C3" s="42"/>
      <c r="D3" s="42"/>
      <c r="E3" s="15">
        <v>3</v>
      </c>
      <c r="F3" s="15">
        <v>4</v>
      </c>
      <c r="G3" s="41">
        <v>5</v>
      </c>
      <c r="H3" s="42"/>
      <c r="I3" s="39">
        <v>6</v>
      </c>
      <c r="J3" s="46"/>
      <c r="K3" s="46"/>
      <c r="L3" s="46"/>
      <c r="M3" s="46"/>
      <c r="N3" s="46"/>
      <c r="O3" s="47"/>
      <c r="P3" s="41">
        <v>7</v>
      </c>
      <c r="Q3" s="42"/>
      <c r="R3" s="42"/>
      <c r="S3" s="42"/>
      <c r="T3" s="42"/>
      <c r="U3" s="42"/>
      <c r="V3" s="15">
        <v>8</v>
      </c>
      <c r="W3" s="41">
        <v>9</v>
      </c>
      <c r="X3" s="42"/>
      <c r="Y3" s="41">
        <v>10</v>
      </c>
      <c r="Z3" s="42"/>
      <c r="AA3" s="30"/>
      <c r="AB3" s="30"/>
      <c r="AC3" s="30"/>
      <c r="AD3" s="15">
        <v>11</v>
      </c>
      <c r="AE3" s="41">
        <v>12</v>
      </c>
      <c r="AF3" s="42"/>
      <c r="AG3" s="15">
        <v>13</v>
      </c>
      <c r="AH3" s="39">
        <v>14</v>
      </c>
      <c r="AI3" s="40"/>
      <c r="AJ3" s="18">
        <v>15</v>
      </c>
      <c r="AK3" s="14">
        <v>16</v>
      </c>
      <c r="AL3" s="34"/>
      <c r="AM3" s="34"/>
    </row>
    <row r="4" spans="1:39" s="29" customFormat="1">
      <c r="A4" s="24" t="s">
        <v>22</v>
      </c>
      <c r="B4" s="25">
        <v>45907.5785430903</v>
      </c>
      <c r="C4" s="24" t="s">
        <v>23</v>
      </c>
      <c r="D4" s="24" t="s">
        <v>24</v>
      </c>
      <c r="E4" s="24" t="s">
        <v>25</v>
      </c>
      <c r="F4" s="26" t="s">
        <v>26</v>
      </c>
      <c r="G4" s="27">
        <v>24206</v>
      </c>
      <c r="H4" s="24" t="s">
        <v>27</v>
      </c>
      <c r="I4" s="24" t="s">
        <v>28</v>
      </c>
      <c r="J4" s="24" t="s">
        <v>29</v>
      </c>
      <c r="K4" s="24" t="s">
        <v>29</v>
      </c>
      <c r="L4" s="24" t="s">
        <v>30</v>
      </c>
      <c r="M4" s="24" t="s">
        <v>31</v>
      </c>
      <c r="N4" s="24" t="s">
        <v>32</v>
      </c>
      <c r="O4" s="24" t="str">
        <f>CONCATENATE(K4,", ",L4,","," д. ",M4,IF(ISBLANK(N4),"",CONCATENATE(", кв. ",N4)))</f>
        <v>Благовещенск, Краснофлотская, д. 51, кв. 69</v>
      </c>
      <c r="P4" s="24"/>
      <c r="Q4" s="24"/>
      <c r="R4" s="24" t="s">
        <v>33</v>
      </c>
      <c r="S4" s="24" t="str">
        <f t="shared" ref="S4" si="0">CONCATENATE(P4,IF(ISBLANK(P4),"",IF(AND(ISBLANK(Q4),ISBLANK(R4)),"",", ")),Q4, IF(ISBLANK(Q4),"",", "),R4)</f>
        <v>-      не работает</v>
      </c>
      <c r="T4" s="24" t="s">
        <v>34</v>
      </c>
      <c r="U4" s="27"/>
      <c r="V4" s="27">
        <v>45899</v>
      </c>
      <c r="W4" s="24" t="s">
        <v>35</v>
      </c>
      <c r="X4" s="27">
        <v>45907</v>
      </c>
      <c r="Y4" s="27">
        <v>45907</v>
      </c>
      <c r="Z4" s="32" t="str">
        <f>IF(ISBLANK(AA4), CONCATENATE(AB4," ", AC4), AA4)</f>
        <v>ГАУЗ АО БГКБ</v>
      </c>
      <c r="AA4" s="24" t="s">
        <v>25</v>
      </c>
      <c r="AB4" s="24" t="s">
        <v>38</v>
      </c>
      <c r="AC4" s="24"/>
      <c r="AD4" s="27">
        <v>45907</v>
      </c>
      <c r="AE4" s="24" t="s">
        <v>36</v>
      </c>
      <c r="AF4" s="27">
        <v>45916</v>
      </c>
      <c r="AG4" s="32"/>
      <c r="AH4" s="27"/>
      <c r="AI4" s="24"/>
      <c r="AJ4" s="28"/>
      <c r="AK4" s="24" t="s">
        <v>37</v>
      </c>
      <c r="AL4" s="36"/>
      <c r="AM4" s="35"/>
    </row>
    <row r="5" spans="1:39" s="29" customFormat="1">
      <c r="A5" s="24" t="s">
        <v>40</v>
      </c>
      <c r="B5" s="25">
        <v>45907.4559357292</v>
      </c>
      <c r="C5" s="24" t="s">
        <v>41</v>
      </c>
      <c r="D5" s="24" t="s">
        <v>42</v>
      </c>
      <c r="E5" s="24" t="s">
        <v>43</v>
      </c>
      <c r="F5" s="26" t="s">
        <v>44</v>
      </c>
      <c r="G5" s="27">
        <v>31988</v>
      </c>
      <c r="H5" s="24" t="s">
        <v>45</v>
      </c>
      <c r="I5" s="24" t="s">
        <v>28</v>
      </c>
      <c r="J5" s="24" t="s">
        <v>46</v>
      </c>
      <c r="K5" s="24" t="s">
        <v>47</v>
      </c>
      <c r="L5" s="24" t="s">
        <v>48</v>
      </c>
      <c r="M5" s="24" t="s">
        <v>49</v>
      </c>
      <c r="N5" s="24" t="s">
        <v>50</v>
      </c>
      <c r="O5" s="24" t="str">
        <f>CONCATENATE(K5,", ",L5,","," д. ",M5,IF(ISBLANK(N5),"",CONCATENATE(", кв. ",N5)))</f>
        <v>Чигири, Садовая, д. 20, кв. 29</v>
      </c>
      <c r="P5" s="24"/>
      <c r="Q5" s="24"/>
      <c r="R5" s="24" t="s">
        <v>51</v>
      </c>
      <c r="S5" s="24" t="str">
        <f>CONCATENATE(P5,IF(ISBLANK(P5),"",IF(AND(ISBLANK(Q5),ISBLANK(R5)),"",", ")),Q5,IF(ISBLANK(Q5),"",", "),R5)</f>
        <v>ООО "Системные решение" инженер</v>
      </c>
      <c r="T5" s="24" t="s">
        <v>52</v>
      </c>
      <c r="U5" s="27">
        <v>45888</v>
      </c>
      <c r="V5" s="27">
        <v>45906</v>
      </c>
      <c r="W5" s="24" t="s">
        <v>53</v>
      </c>
      <c r="X5" s="27">
        <v>45907</v>
      </c>
      <c r="Y5" s="27"/>
      <c r="Z5" s="32" t="str">
        <f>IF(ISBLANK(AA5),CONCATENATE(AB5," ",AC5),AA5)</f>
        <v>На дому </v>
      </c>
      <c r="AA5" s="24"/>
      <c r="AB5" s="24" t="s">
        <v>55</v>
      </c>
      <c r="AC5" s="24"/>
      <c r="AD5" s="27">
        <v>45906</v>
      </c>
      <c r="AE5" s="24" t="s">
        <v>53</v>
      </c>
      <c r="AF5" s="27">
        <v>45907</v>
      </c>
      <c r="AG5" s="32"/>
      <c r="AH5" s="27"/>
      <c r="AI5" s="24"/>
      <c r="AJ5" s="28"/>
      <c r="AK5" s="24" t="s">
        <v>54</v>
      </c>
      <c r="AL5" s="36"/>
      <c r="AM5" s="35"/>
    </row>
    <row r="6" s="29" customFormat="1">
      <c r="A6" s="24" t="s">
        <v>56</v>
      </c>
      <c r="B6" s="25">
        <v>45907.2375709144</v>
      </c>
      <c r="C6" s="24" t="s">
        <v>57</v>
      </c>
      <c r="D6" s="24" t="s">
        <v>24</v>
      </c>
      <c r="E6" s="24" t="s">
        <v>58</v>
      </c>
      <c r="F6" s="26" t="s">
        <v>59</v>
      </c>
      <c r="G6" s="27">
        <v>34569</v>
      </c>
      <c r="H6" s="24" t="s">
        <v>60</v>
      </c>
      <c r="I6" s="24" t="s">
        <v>28</v>
      </c>
      <c r="J6" s="24" t="s">
        <v>29</v>
      </c>
      <c r="K6" s="24" t="s">
        <v>29</v>
      </c>
      <c r="L6" s="24" t="s">
        <v>61</v>
      </c>
      <c r="M6" s="24" t="s">
        <v>62</v>
      </c>
      <c r="N6" s="24"/>
      <c r="O6" s="24" t="str">
        <f>CONCATENATE(K6,", ",L6,","," д. ",M6,IF(ISBLANK(N6),"",CONCATENATE(", кв. ",N6)))</f>
        <v>Благовещенск, Красноармейская, д. 123</v>
      </c>
      <c r="P6" s="24"/>
      <c r="Q6" s="24"/>
      <c r="R6" s="24" t="s">
        <v>33</v>
      </c>
      <c r="S6" s="24" t="str">
        <f>CONCATENATE(P6,IF(ISBLANK(P6),"",IF(AND(ISBLANK(Q6),ISBLANK(R6)),"",", ")),Q6,IF(ISBLANK(Q6),"",", "),R6)</f>
        <v>-      не работает</v>
      </c>
      <c r="T6" s="24" t="s">
        <v>34</v>
      </c>
      <c r="U6" s="27"/>
      <c r="V6" s="27">
        <v>45904</v>
      </c>
      <c r="W6" s="24" t="s">
        <v>53</v>
      </c>
      <c r="X6" s="27">
        <v>45907</v>
      </c>
      <c r="Y6" s="27"/>
      <c r="Z6" s="32" t="str">
        <f>IF(ISBLANK(AA6),CONCATENATE(AB6," ",AC6),AA6)</f>
        <v>На дому </v>
      </c>
      <c r="AA6" s="24"/>
      <c r="AB6" s="24" t="s">
        <v>55</v>
      </c>
      <c r="AC6" s="24"/>
      <c r="AD6" s="27">
        <v>45907</v>
      </c>
      <c r="AE6" s="24"/>
      <c r="AF6" s="27"/>
      <c r="AG6" s="32"/>
      <c r="AH6" s="27"/>
      <c r="AI6" s="24"/>
      <c r="AJ6" s="28"/>
      <c r="AK6" s="24"/>
      <c r="AL6" s="36"/>
      <c r="AM6" s="35"/>
    </row>
    <row r="7" s="29" customFormat="1">
      <c r="A7" s="24" t="s">
        <v>63</v>
      </c>
      <c r="B7" s="25">
        <v>45907.0975760069</v>
      </c>
      <c r="C7" s="24" t="s">
        <v>57</v>
      </c>
      <c r="D7" s="24" t="s">
        <v>24</v>
      </c>
      <c r="E7" s="24" t="s">
        <v>58</v>
      </c>
      <c r="F7" s="26" t="s">
        <v>64</v>
      </c>
      <c r="G7" s="27">
        <v>33345</v>
      </c>
      <c r="H7" s="24" t="s">
        <v>65</v>
      </c>
      <c r="I7" s="24" t="s">
        <v>28</v>
      </c>
      <c r="J7" s="24" t="s">
        <v>29</v>
      </c>
      <c r="K7" s="24" t="s">
        <v>29</v>
      </c>
      <c r="L7" s="24" t="s">
        <v>66</v>
      </c>
      <c r="M7" s="24" t="s">
        <v>67</v>
      </c>
      <c r="N7" s="24" t="s">
        <v>68</v>
      </c>
      <c r="O7" s="24" t="str">
        <f>CONCATENATE(K7,", ",L7,","," д. ",M7,IF(ISBLANK(N7),"",CONCATENATE(", кв. ",N7)))</f>
        <v>Благовещенск, Пушкина, д. 183/5, кв. 41</v>
      </c>
      <c r="P7" s="24"/>
      <c r="Q7" s="24"/>
      <c r="R7" s="24" t="s">
        <v>69</v>
      </c>
      <c r="S7" s="24" t="str">
        <f>CONCATENATE(P7,IF(ISBLANK(P7),"",IF(AND(ISBLANK(Q7),ISBLANK(R7)),"",", ")),Q7,IF(ISBLANK(Q7),"",", "),R7)</f>
        <v>Вахтовый метод в Спасск-Дальнем</v>
      </c>
      <c r="T7" s="24" t="s">
        <v>52</v>
      </c>
      <c r="U7" s="27">
        <v>45897</v>
      </c>
      <c r="V7" s="27">
        <v>45898</v>
      </c>
      <c r="W7" s="24" t="s">
        <v>53</v>
      </c>
      <c r="X7" s="27">
        <v>45907</v>
      </c>
      <c r="Y7" s="27"/>
      <c r="Z7" s="32" t="str">
        <f>IF(ISBLANK(AA7),CONCATENATE(AB7," ",AC7),AA7)</f>
        <v>На дому </v>
      </c>
      <c r="AA7" s="24"/>
      <c r="AB7" s="24" t="s">
        <v>55</v>
      </c>
      <c r="AC7" s="24"/>
      <c r="AD7" s="27">
        <v>45907</v>
      </c>
      <c r="AE7" s="24"/>
      <c r="AF7" s="27"/>
      <c r="AG7" s="32"/>
      <c r="AH7" s="27"/>
      <c r="AI7" s="24"/>
      <c r="AJ7" s="28"/>
      <c r="AK7" s="24"/>
      <c r="AL7" s="36"/>
      <c r="AM7" s="35"/>
    </row>
    <row r="8" s="29" customFormat="1">
      <c r="A8" s="24" t="s">
        <v>70</v>
      </c>
      <c r="B8" s="25">
        <v>45906.9855073727</v>
      </c>
      <c r="C8" s="24" t="s">
        <v>71</v>
      </c>
      <c r="D8" s="24" t="s">
        <v>72</v>
      </c>
      <c r="E8" s="24" t="s">
        <v>73</v>
      </c>
      <c r="F8" s="26" t="s">
        <v>74</v>
      </c>
      <c r="G8" s="27">
        <v>13340</v>
      </c>
      <c r="H8" s="24" t="s">
        <v>75</v>
      </c>
      <c r="I8" s="24" t="s">
        <v>28</v>
      </c>
      <c r="J8" s="24" t="s">
        <v>76</v>
      </c>
      <c r="K8" s="24" t="s">
        <v>76</v>
      </c>
      <c r="L8" s="24" t="s">
        <v>77</v>
      </c>
      <c r="M8" s="24" t="s">
        <v>78</v>
      </c>
      <c r="N8" s="24" t="s">
        <v>79</v>
      </c>
      <c r="O8" s="24" t="str">
        <f>CONCATENATE(K8,", ",L8,","," д. ",M8,IF(ISBLANK(N8),"",CONCATENATE(", кв. ",N8)))</f>
        <v>Зея, мкр. Светлый, д. 42, кв. 3</v>
      </c>
      <c r="P8" s="24"/>
      <c r="Q8" s="24"/>
      <c r="R8" s="24" t="s">
        <v>80</v>
      </c>
      <c r="S8" s="24" t="str">
        <f>CONCATENATE(P8,IF(ISBLANK(P8),"",IF(AND(ISBLANK(Q8),ISBLANK(R8)),"",", ")),Q8,IF(ISBLANK(Q8),"",", "),R8)</f>
        <v>-     не  работает, пенсионер</v>
      </c>
      <c r="T8" s="24" t="s">
        <v>81</v>
      </c>
      <c r="U8" s="27"/>
      <c r="V8" s="27">
        <v>45906</v>
      </c>
      <c r="W8" s="24" t="s">
        <v>53</v>
      </c>
      <c r="X8" s="27">
        <v>45906</v>
      </c>
      <c r="Y8" s="27">
        <v>45906</v>
      </c>
      <c r="Z8" s="32" t="str">
        <f>IF(ISBLANK(AA8),CONCATENATE(AB8," ",AC8),AA8)</f>
        <v>ГБУЗ АО “Зейская межрайонная больница им. Б.Е.Смирнова”</v>
      </c>
      <c r="AA8" s="24" t="s">
        <v>73</v>
      </c>
      <c r="AB8" s="24" t="s">
        <v>38</v>
      </c>
      <c r="AC8" s="24"/>
      <c r="AD8" s="27">
        <v>45906</v>
      </c>
      <c r="AE8" s="24" t="s">
        <v>53</v>
      </c>
      <c r="AF8" s="27">
        <v>45918</v>
      </c>
      <c r="AG8" s="32"/>
      <c r="AH8" s="27"/>
      <c r="AI8" s="24"/>
      <c r="AJ8" s="28"/>
      <c r="AK8" s="24" t="s">
        <v>82</v>
      </c>
      <c r="AL8" s="36"/>
      <c r="AM8" s="35"/>
    </row>
    <row r="9" s="29" customFormat="1">
      <c r="A9" s="24" t="s">
        <v>83</v>
      </c>
      <c r="B9" s="25">
        <v>45906.8704904745</v>
      </c>
      <c r="C9" s="24" t="s">
        <v>84</v>
      </c>
      <c r="D9" s="24" t="s">
        <v>85</v>
      </c>
      <c r="E9" s="24" t="s">
        <v>86</v>
      </c>
      <c r="F9" s="26" t="s">
        <v>87</v>
      </c>
      <c r="G9" s="27">
        <v>29083</v>
      </c>
      <c r="H9" s="24" t="s">
        <v>88</v>
      </c>
      <c r="I9" s="24" t="s">
        <v>28</v>
      </c>
      <c r="J9" s="24" t="s">
        <v>89</v>
      </c>
      <c r="K9" s="24" t="s">
        <v>90</v>
      </c>
      <c r="L9" s="24" t="s">
        <v>91</v>
      </c>
      <c r="M9" s="24" t="s">
        <v>92</v>
      </c>
      <c r="N9" s="24" t="s">
        <v>93</v>
      </c>
      <c r="O9" s="24" t="str">
        <f>CONCATENATE(K9,", ",L9,","," д. ",M9,IF(ISBLANK(N9),"",CONCATENATE(", кв. ",N9)))</f>
        <v>Екатеринославка, Восточная, д. 24а, кв. 21</v>
      </c>
      <c r="P9" s="24"/>
      <c r="Q9" s="24"/>
      <c r="R9" s="24" t="s">
        <v>94</v>
      </c>
      <c r="S9" s="24" t="str">
        <f>CONCATENATE(P9,IF(ISBLANK(P9),"",IF(AND(ISBLANK(Q9),ISBLANK(R9)),"",", ")),Q9,IF(ISBLANK(Q9),"",", "),R9)</f>
        <v> ФГКУ МО РФ  филиал №2 ВГ 411</v>
      </c>
      <c r="T9" s="24" t="s">
        <v>95</v>
      </c>
      <c r="U9" s="27"/>
      <c r="V9" s="27">
        <v>45900</v>
      </c>
      <c r="W9" s="24" t="s">
        <v>53</v>
      </c>
      <c r="X9" s="27">
        <v>45906</v>
      </c>
      <c r="Y9" s="27">
        <v>45906</v>
      </c>
      <c r="Z9" s="32" t="str">
        <f>IF(ISBLANK(AA9),CONCATENATE(AB9," ",AC9),AA9)</f>
        <v>ГБУЗ АО “Октябрьская районная больница”</v>
      </c>
      <c r="AA9" s="24" t="s">
        <v>86</v>
      </c>
      <c r="AB9" s="24" t="s">
        <v>38</v>
      </c>
      <c r="AC9" s="24"/>
      <c r="AD9" s="27">
        <v>45906</v>
      </c>
      <c r="AE9" s="24" t="s">
        <v>96</v>
      </c>
      <c r="AF9" s="27">
        <v>45910</v>
      </c>
      <c r="AG9" s="32"/>
      <c r="AH9" s="27"/>
      <c r="AI9" s="24"/>
      <c r="AJ9" s="28"/>
      <c r="AK9" s="24" t="s">
        <v>97</v>
      </c>
      <c r="AL9" s="36"/>
      <c r="AM9" s="35"/>
    </row>
    <row r="10" s="29" customFormat="1">
      <c r="A10" s="24" t="s">
        <v>98</v>
      </c>
      <c r="B10" s="25">
        <v>45906.6946248843</v>
      </c>
      <c r="C10" s="24" t="s">
        <v>99</v>
      </c>
      <c r="D10" s="24" t="s">
        <v>100</v>
      </c>
      <c r="E10" s="24" t="s">
        <v>101</v>
      </c>
      <c r="F10" s="26" t="s">
        <v>102</v>
      </c>
      <c r="G10" s="27">
        <v>31219</v>
      </c>
      <c r="H10" s="24" t="s">
        <v>103</v>
      </c>
      <c r="I10" s="24" t="s">
        <v>28</v>
      </c>
      <c r="J10" s="24" t="s">
        <v>104</v>
      </c>
      <c r="K10" s="24" t="s">
        <v>104</v>
      </c>
      <c r="L10" s="24" t="s">
        <v>105</v>
      </c>
      <c r="M10" s="24" t="s">
        <v>106</v>
      </c>
      <c r="N10" s="24"/>
      <c r="O10" s="24" t="str">
        <f>CONCATENATE(K10,", ",L10,","," д. ",M10,IF(ISBLANK(N10),"",CONCATENATE(", кв. ",N10)))</f>
        <v>Шимановск, Пионерская, д. 23</v>
      </c>
      <c r="P10" s="24"/>
      <c r="Q10" s="24"/>
      <c r="R10" s="24" t="s">
        <v>107</v>
      </c>
      <c r="S10" s="24" t="str">
        <f>CONCATENATE(P10,IF(ISBLANK(P10),"",IF(AND(ISBLANK(Q10),ISBLANK(R10)),"",", ")),Q10,IF(ISBLANK(Q10),"",", "),R10)</f>
        <v>ГБУЗ АО Шимановская больница</v>
      </c>
      <c r="T10" s="24" t="s">
        <v>95</v>
      </c>
      <c r="U10" s="27"/>
      <c r="V10" s="27">
        <v>45899</v>
      </c>
      <c r="W10" s="24" t="s">
        <v>53</v>
      </c>
      <c r="X10" s="27">
        <v>45906</v>
      </c>
      <c r="Y10" s="27">
        <v>45906</v>
      </c>
      <c r="Z10" s="32" t="str">
        <f>IF(ISBLANK(AA10),CONCATENATE(AB10," ",AC10),AA10)</f>
        <v>ГБУЗ АО “Шимановская районная больница”</v>
      </c>
      <c r="AA10" s="24" t="s">
        <v>101</v>
      </c>
      <c r="AB10" s="24" t="s">
        <v>38</v>
      </c>
      <c r="AC10" s="24"/>
      <c r="AD10" s="27">
        <v>45906</v>
      </c>
      <c r="AE10" s="24" t="s">
        <v>108</v>
      </c>
      <c r="AF10" s="27">
        <v>45915</v>
      </c>
      <c r="AG10" s="32"/>
      <c r="AH10" s="27">
        <v>45906</v>
      </c>
      <c r="AI10" s="24" t="s">
        <v>109</v>
      </c>
      <c r="AJ10" s="28"/>
      <c r="AK10" s="24" t="s">
        <v>110</v>
      </c>
      <c r="AL10" s="36"/>
      <c r="AM10" s="35"/>
    </row>
    <row r="11" s="29" customFormat="1">
      <c r="A11" s="24" t="s">
        <v>111</v>
      </c>
      <c r="B11" s="25">
        <v>45906.5615115741</v>
      </c>
      <c r="C11" s="24" t="s">
        <v>112</v>
      </c>
      <c r="D11" s="24" t="s">
        <v>100</v>
      </c>
      <c r="E11" s="24" t="s">
        <v>113</v>
      </c>
      <c r="F11" s="26" t="s">
        <v>114</v>
      </c>
      <c r="G11" s="27">
        <v>41673</v>
      </c>
      <c r="H11" s="24" t="s">
        <v>115</v>
      </c>
      <c r="I11" s="24" t="s">
        <v>28</v>
      </c>
      <c r="J11" s="24" t="s">
        <v>116</v>
      </c>
      <c r="K11" s="24" t="s">
        <v>116</v>
      </c>
      <c r="L11" s="24" t="s">
        <v>117</v>
      </c>
      <c r="M11" s="24" t="s">
        <v>118</v>
      </c>
      <c r="N11" s="24"/>
      <c r="O11" s="24" t="str">
        <f>CONCATENATE(K11,", ",L11,","," д. ",M11,IF(ISBLANK(N11),"",CONCATENATE(", кв. ",N11)))</f>
        <v>Свободный, Карла Маркса, д. 27</v>
      </c>
      <c r="P11" s="24" t="s">
        <v>119</v>
      </c>
      <c r="Q11" s="24" t="s">
        <v>120</v>
      </c>
      <c r="R11" s="24"/>
      <c r="S11" s="24" t="str">
        <f>CONCATENATE(P11,IF(ISBLANK(P11),"",IF(AND(ISBLANK(Q11),ISBLANK(R11)),"",", ")),Q11,IF(ISBLANK(Q11),"",", "),R11)</f>
        <v> МБОУ СОШ №7  имени академика В.П. Бармина ЗАТО Циолковский Амурской области, 5 г, </v>
      </c>
      <c r="T11" s="24" t="s">
        <v>121</v>
      </c>
      <c r="U11" s="27">
        <v>45800</v>
      </c>
      <c r="V11" s="27">
        <v>45901</v>
      </c>
      <c r="W11" s="24" t="s">
        <v>53</v>
      </c>
      <c r="X11" s="27">
        <v>45906</v>
      </c>
      <c r="Y11" s="27">
        <v>45905</v>
      </c>
      <c r="Z11" s="32" t="str">
        <f>IF(ISBLANK(AA11),CONCATENATE(AB11," ",AC11),AA11)</f>
        <v>ГБУЗ АО “Свободненская межрайонная больница”</v>
      </c>
      <c r="AA11" s="24" t="s">
        <v>113</v>
      </c>
      <c r="AB11" s="24" t="s">
        <v>38</v>
      </c>
      <c r="AC11" s="24"/>
      <c r="AD11" s="27">
        <v>45905</v>
      </c>
      <c r="AE11" s="24" t="s">
        <v>53</v>
      </c>
      <c r="AF11" s="27">
        <v>45916</v>
      </c>
      <c r="AG11" s="32"/>
      <c r="AH11" s="27"/>
      <c r="AI11" s="24"/>
      <c r="AJ11" s="28"/>
      <c r="AK11" s="24" t="s">
        <v>122</v>
      </c>
      <c r="AL11" s="36"/>
      <c r="AM11" s="35"/>
    </row>
    <row r="12" s="29" customFormat="1">
      <c r="A12" s="24" t="s">
        <v>123</v>
      </c>
      <c r="B12" s="25">
        <v>45906.559131794</v>
      </c>
      <c r="C12" s="24" t="s">
        <v>112</v>
      </c>
      <c r="D12" s="24" t="s">
        <v>100</v>
      </c>
      <c r="E12" s="24" t="s">
        <v>113</v>
      </c>
      <c r="F12" s="26" t="s">
        <v>124</v>
      </c>
      <c r="G12" s="27">
        <v>32173</v>
      </c>
      <c r="H12" s="24" t="s">
        <v>125</v>
      </c>
      <c r="I12" s="24" t="s">
        <v>28</v>
      </c>
      <c r="J12" s="24" t="s">
        <v>126</v>
      </c>
      <c r="K12" s="24" t="s">
        <v>127</v>
      </c>
      <c r="L12" s="24" t="s">
        <v>128</v>
      </c>
      <c r="M12" s="24" t="s">
        <v>129</v>
      </c>
      <c r="N12" s="24" t="s">
        <v>130</v>
      </c>
      <c r="O12" s="24" t="str">
        <f>CONCATENATE(K12,", ",L12,","," д. ",M12,IF(ISBLANK(N12),"",CONCATENATE(", кв. ",N12)))</f>
        <v>Юхта-3, тер. ВВПС, д. 235, кв. 16</v>
      </c>
      <c r="P12" s="24"/>
      <c r="Q12" s="24"/>
      <c r="R12" s="24" t="s">
        <v>131</v>
      </c>
      <c r="S12" s="24" t="str">
        <f>CONCATENATE(P12,IF(ISBLANK(P12),"",IF(AND(ISBLANK(Q12),ISBLANK(R12)),"",", ")),Q12,IF(ISBLANK(Q12),"",", "),R12)</f>
        <v>фак ямата</v>
      </c>
      <c r="T12" s="24" t="s">
        <v>52</v>
      </c>
      <c r="U12" s="27">
        <v>45904</v>
      </c>
      <c r="V12" s="27">
        <v>45904</v>
      </c>
      <c r="W12" s="24" t="s">
        <v>53</v>
      </c>
      <c r="X12" s="27">
        <v>45906</v>
      </c>
      <c r="Y12" s="27">
        <v>45905</v>
      </c>
      <c r="Z12" s="32" t="str">
        <f>IF(ISBLANK(AA12),CONCATENATE(AB12," ",AC12),AA12)</f>
        <v>ГБУЗ АО “Свободненская межрайонная больница”</v>
      </c>
      <c r="AA12" s="24" t="s">
        <v>113</v>
      </c>
      <c r="AB12" s="24" t="s">
        <v>38</v>
      </c>
      <c r="AC12" s="24"/>
      <c r="AD12" s="27">
        <v>45905</v>
      </c>
      <c r="AE12" s="24"/>
      <c r="AF12" s="27"/>
      <c r="AG12" s="32"/>
      <c r="AH12" s="27"/>
      <c r="AI12" s="24"/>
      <c r="AJ12" s="28"/>
      <c r="AK12" s="24" t="s">
        <v>132</v>
      </c>
      <c r="AL12" s="36"/>
      <c r="AM12" s="35"/>
    </row>
    <row r="13" s="29" customFormat="1">
      <c r="A13" s="24" t="s">
        <v>133</v>
      </c>
      <c r="B13" s="25">
        <v>45906.5570182523</v>
      </c>
      <c r="C13" s="24" t="s">
        <v>112</v>
      </c>
      <c r="D13" s="24" t="s">
        <v>100</v>
      </c>
      <c r="E13" s="24" t="s">
        <v>113</v>
      </c>
      <c r="F13" s="26" t="s">
        <v>134</v>
      </c>
      <c r="G13" s="27">
        <v>27898</v>
      </c>
      <c r="H13" s="24" t="s">
        <v>135</v>
      </c>
      <c r="I13" s="24" t="s">
        <v>28</v>
      </c>
      <c r="J13" s="24" t="s">
        <v>126</v>
      </c>
      <c r="K13" s="24" t="s">
        <v>127</v>
      </c>
      <c r="L13" s="24" t="s">
        <v>128</v>
      </c>
      <c r="M13" s="24" t="s">
        <v>136</v>
      </c>
      <c r="N13" s="24" t="s">
        <v>137</v>
      </c>
      <c r="O13" s="24" t="str">
        <f>CONCATENATE(K13,", ",L13,","," д. ",M13,IF(ISBLANK(N13),"",CONCATENATE(", кв. ",N13)))</f>
        <v>Юхта-3, тер. ВВПС, д. 132, кв. 17</v>
      </c>
      <c r="P13" s="24"/>
      <c r="Q13" s="24"/>
      <c r="R13" s="24" t="s">
        <v>131</v>
      </c>
      <c r="S13" s="24" t="str">
        <f>CONCATENATE(P13,IF(ISBLANK(P13),"",IF(AND(ISBLANK(Q13),ISBLANK(R13)),"",", ")),Q13,IF(ISBLANK(Q13),"",", "),R13)</f>
        <v>фак ямата</v>
      </c>
      <c r="T13" s="24" t="s">
        <v>52</v>
      </c>
      <c r="U13" s="27">
        <v>45904</v>
      </c>
      <c r="V13" s="27">
        <v>45904</v>
      </c>
      <c r="W13" s="24" t="s">
        <v>53</v>
      </c>
      <c r="X13" s="27">
        <v>45906</v>
      </c>
      <c r="Y13" s="27">
        <v>45905</v>
      </c>
      <c r="Z13" s="32" t="str">
        <f>IF(ISBLANK(AA13),CONCATENATE(AB13," ",AC13),AA13)</f>
        <v>ГБУЗ АО “Свободненская межрайонная больница”</v>
      </c>
      <c r="AA13" s="24" t="s">
        <v>113</v>
      </c>
      <c r="AB13" s="24" t="s">
        <v>38</v>
      </c>
      <c r="AC13" s="24"/>
      <c r="AD13" s="27">
        <v>45905</v>
      </c>
      <c r="AE13" s="24" t="s">
        <v>108</v>
      </c>
      <c r="AF13" s="27">
        <v>45922</v>
      </c>
      <c r="AG13" s="32"/>
      <c r="AH13" s="27"/>
      <c r="AI13" s="24"/>
      <c r="AJ13" s="28"/>
      <c r="AK13" s="24" t="s">
        <v>138</v>
      </c>
      <c r="AL13" s="36"/>
      <c r="AM13" s="35"/>
    </row>
    <row r="14" s="29" customFormat="1">
      <c r="A14" s="24" t="s">
        <v>139</v>
      </c>
      <c r="B14" s="25">
        <v>45906.5552263542</v>
      </c>
      <c r="C14" s="24" t="s">
        <v>112</v>
      </c>
      <c r="D14" s="24" t="s">
        <v>100</v>
      </c>
      <c r="E14" s="24" t="s">
        <v>113</v>
      </c>
      <c r="F14" s="26" t="s">
        <v>140</v>
      </c>
      <c r="G14" s="27">
        <v>30643</v>
      </c>
      <c r="H14" s="24" t="s">
        <v>141</v>
      </c>
      <c r="I14" s="24" t="s">
        <v>28</v>
      </c>
      <c r="J14" s="24" t="s">
        <v>126</v>
      </c>
      <c r="K14" s="24" t="s">
        <v>127</v>
      </c>
      <c r="L14" s="24" t="s">
        <v>128</v>
      </c>
      <c r="M14" s="24" t="s">
        <v>142</v>
      </c>
      <c r="N14" s="24" t="s">
        <v>143</v>
      </c>
      <c r="O14" s="24" t="str">
        <f>CONCATENATE(K14,", ",L14,","," д. ",M14,IF(ISBLANK(N14),"",CONCATENATE(", кв. ",N14)))</f>
        <v>Юхта-3, тер. ВВПС, д. общ.05, кв. 1</v>
      </c>
      <c r="P14" s="24"/>
      <c r="Q14" s="24"/>
      <c r="R14" s="24" t="s">
        <v>144</v>
      </c>
      <c r="S14" s="24" t="str">
        <f>CONCATENATE(P14,IF(ISBLANK(P14),"",IF(AND(ISBLANK(Q14),ISBLANK(R14)),"",", ")),Q14,IF(ISBLANK(Q14),"",", "),R14)</f>
        <v>ямат</v>
      </c>
      <c r="T14" s="24" t="s">
        <v>52</v>
      </c>
      <c r="U14" s="27">
        <v>45904</v>
      </c>
      <c r="V14" s="27">
        <v>45904</v>
      </c>
      <c r="W14" s="24" t="s">
        <v>53</v>
      </c>
      <c r="X14" s="27">
        <v>45906</v>
      </c>
      <c r="Y14" s="27">
        <v>45905</v>
      </c>
      <c r="Z14" s="32" t="str">
        <f>IF(ISBLANK(AA14),CONCATENATE(AB14," ",AC14),AA14)</f>
        <v>ГБУЗ АО “Свободненская межрайонная больница”</v>
      </c>
      <c r="AA14" s="24" t="s">
        <v>113</v>
      </c>
      <c r="AB14" s="24" t="s">
        <v>38</v>
      </c>
      <c r="AC14" s="24"/>
      <c r="AD14" s="27">
        <v>45905</v>
      </c>
      <c r="AE14" s="24" t="s">
        <v>145</v>
      </c>
      <c r="AF14" s="27">
        <v>45917</v>
      </c>
      <c r="AG14" s="32"/>
      <c r="AH14" s="27"/>
      <c r="AI14" s="24"/>
      <c r="AJ14" s="28"/>
      <c r="AK14" s="24" t="s">
        <v>146</v>
      </c>
      <c r="AL14" s="36"/>
      <c r="AM14" s="35"/>
    </row>
    <row r="15" s="29" customFormat="1">
      <c r="A15" s="24" t="s">
        <v>147</v>
      </c>
      <c r="B15" s="25">
        <v>45906.5511714931</v>
      </c>
      <c r="C15" s="24" t="s">
        <v>112</v>
      </c>
      <c r="D15" s="24" t="s">
        <v>100</v>
      </c>
      <c r="E15" s="24" t="s">
        <v>113</v>
      </c>
      <c r="F15" s="26" t="s">
        <v>148</v>
      </c>
      <c r="G15" s="27">
        <v>26701</v>
      </c>
      <c r="H15" s="24" t="s">
        <v>149</v>
      </c>
      <c r="I15" s="24" t="s">
        <v>28</v>
      </c>
      <c r="J15" s="24" t="s">
        <v>116</v>
      </c>
      <c r="K15" s="24" t="s">
        <v>116</v>
      </c>
      <c r="L15" s="24" t="s">
        <v>150</v>
      </c>
      <c r="M15" s="24" t="s">
        <v>151</v>
      </c>
      <c r="N15" s="24" t="s">
        <v>79</v>
      </c>
      <c r="O15" s="24" t="str">
        <f>CONCATENATE(K15,", ",L15,","," д. ",M15,IF(ISBLANK(N15),"",CONCATENATE(", кв. ",N15)))</f>
        <v>Свободный, Ленина, д. 89, кв. 3</v>
      </c>
      <c r="P15" s="24"/>
      <c r="Q15" s="24"/>
      <c r="R15" s="24" t="s">
        <v>152</v>
      </c>
      <c r="S15" s="24" t="str">
        <f>CONCATENATE(P15,IF(ISBLANK(P15),"",IF(AND(ISBLANK(Q15),ISBLANK(R15)),"",", ")),Q15,IF(ISBLANK(Q15),"",", "),R15)</f>
        <v>ГБУЗ АО СГП МЕД РЕГИСТРАТОР</v>
      </c>
      <c r="T15" s="24" t="s">
        <v>95</v>
      </c>
      <c r="U15" s="27">
        <v>45904</v>
      </c>
      <c r="V15" s="27">
        <v>45905</v>
      </c>
      <c r="W15" s="24" t="s">
        <v>53</v>
      </c>
      <c r="X15" s="27">
        <v>45906</v>
      </c>
      <c r="Y15" s="27">
        <v>45905</v>
      </c>
      <c r="Z15" s="32" t="str">
        <f>IF(ISBLANK(AA15),CONCATENATE(AB15," ",AC15),AA15)</f>
        <v>ГБУЗ АО “Свободненская межрайонная больница”</v>
      </c>
      <c r="AA15" s="24" t="s">
        <v>113</v>
      </c>
      <c r="AB15" s="24" t="s">
        <v>38</v>
      </c>
      <c r="AC15" s="24"/>
      <c r="AD15" s="27">
        <v>45905</v>
      </c>
      <c r="AE15" s="24" t="s">
        <v>96</v>
      </c>
      <c r="AF15" s="27">
        <v>45917</v>
      </c>
      <c r="AG15" s="32"/>
      <c r="AH15" s="27"/>
      <c r="AI15" s="24"/>
      <c r="AJ15" s="28"/>
      <c r="AK15" s="24" t="s">
        <v>153</v>
      </c>
      <c r="AL15" s="36"/>
      <c r="AM15" s="35"/>
    </row>
    <row r="16" s="29" customFormat="1">
      <c r="A16" s="24" t="s">
        <v>154</v>
      </c>
      <c r="B16" s="25">
        <v>45906.5332116551</v>
      </c>
      <c r="C16" s="24" t="s">
        <v>155</v>
      </c>
      <c r="D16" s="24" t="s">
        <v>42</v>
      </c>
      <c r="E16" s="24" t="s">
        <v>156</v>
      </c>
      <c r="F16" s="26" t="s">
        <v>157</v>
      </c>
      <c r="G16" s="27">
        <v>38587</v>
      </c>
      <c r="H16" s="24" t="s">
        <v>158</v>
      </c>
      <c r="I16" s="24" t="s">
        <v>28</v>
      </c>
      <c r="J16" s="24" t="s">
        <v>29</v>
      </c>
      <c r="K16" s="24" t="s">
        <v>29</v>
      </c>
      <c r="L16" s="24" t="s">
        <v>159</v>
      </c>
      <c r="M16" s="24" t="s">
        <v>160</v>
      </c>
      <c r="N16" s="24" t="s">
        <v>161</v>
      </c>
      <c r="O16" s="24" t="str">
        <f>CONCATENATE(K16,", ",L16,","," д. ",M16,IF(ISBLANK(N16),"",CONCATENATE(", кв. ",N16)))</f>
        <v>Благовещенск, Горького, д. 152, кв. 6</v>
      </c>
      <c r="P16" s="24" t="s">
        <v>162</v>
      </c>
      <c r="Q16" s="24" t="s">
        <v>163</v>
      </c>
      <c r="R16" s="24"/>
      <c r="S16" s="24" t="str">
        <f>CONCATENATE(P16,IF(ISBLANK(P16),"",IF(AND(ISBLANK(Q16),ISBLANK(R16)),"",", ")),Q16,IF(ISBLANK(Q16),"",", "),R16)</f>
        <v>ФЕДЕРАЛЬНОЕ ГОСУДАРСТВЕННОЕ БЮДЖЕТНОЕ ОБРАЗОВАТЕЛЬНОЕ УЧРЕЖДЕНИЕ ВЫСШЕГО ОБРАЗОВАНИЯ "АМУРСКИЙ ГОСУДАРСТВЕННЫЙ УНИВЕРСИТЕТ", Гр 386 ОС, </v>
      </c>
      <c r="T16" s="24" t="s">
        <v>164</v>
      </c>
      <c r="U16" s="27"/>
      <c r="V16" s="27">
        <v>45905</v>
      </c>
      <c r="W16" s="24" t="s">
        <v>53</v>
      </c>
      <c r="X16" s="27">
        <v>45906</v>
      </c>
      <c r="Y16" s="27">
        <v>45906</v>
      </c>
      <c r="Z16" s="32" t="str">
        <f>IF(ISBLANK(AA16),CONCATENATE(AB16," ",AC16),AA16)</f>
        <v>ГАУЗ АО БГКБ ОТП</v>
      </c>
      <c r="AA16" s="24" t="s">
        <v>165</v>
      </c>
      <c r="AB16" s="24" t="s">
        <v>38</v>
      </c>
      <c r="AC16" s="24"/>
      <c r="AD16" s="27">
        <v>45906</v>
      </c>
      <c r="AE16" s="24"/>
      <c r="AF16" s="27"/>
      <c r="AG16" s="32"/>
      <c r="AH16" s="27"/>
      <c r="AI16" s="24"/>
      <c r="AJ16" s="28"/>
      <c r="AK16" s="24" t="s">
        <v>166</v>
      </c>
      <c r="AL16" s="36"/>
      <c r="AM16" s="35"/>
    </row>
    <row r="17" s="29" customFormat="1">
      <c r="A17" s="24" t="s">
        <v>167</v>
      </c>
      <c r="B17" s="25">
        <v>45906.517534456</v>
      </c>
      <c r="C17" s="24" t="s">
        <v>155</v>
      </c>
      <c r="D17" s="24" t="s">
        <v>42</v>
      </c>
      <c r="E17" s="24" t="s">
        <v>156</v>
      </c>
      <c r="F17" s="26" t="s">
        <v>26</v>
      </c>
      <c r="G17" s="27">
        <v>24206</v>
      </c>
      <c r="H17" s="24" t="s">
        <v>27</v>
      </c>
      <c r="I17" s="24" t="s">
        <v>28</v>
      </c>
      <c r="J17" s="24" t="s">
        <v>29</v>
      </c>
      <c r="K17" s="24" t="s">
        <v>29</v>
      </c>
      <c r="L17" s="24" t="s">
        <v>30</v>
      </c>
      <c r="M17" s="24" t="s">
        <v>31</v>
      </c>
      <c r="N17" s="24" t="s">
        <v>32</v>
      </c>
      <c r="O17" s="24" t="str">
        <f>CONCATENATE(K17,", ",L17,","," д. ",M17,IF(ISBLANK(N17),"",CONCATENATE(", кв. ",N17)))</f>
        <v>Благовещенск, Краснофлотская, д. 51, кв. 69</v>
      </c>
      <c r="P17" s="24"/>
      <c r="Q17" s="24"/>
      <c r="R17" s="24" t="s">
        <v>168</v>
      </c>
      <c r="S17" s="24" t="str">
        <f>CONCATENATE(P17,IF(ISBLANK(P17),"",IF(AND(ISBLANK(Q17),ISBLANK(R17)),"",", ")),Q17,IF(ISBLANK(Q17),"",", "),R17)</f>
        <v>пенсионер  не работает</v>
      </c>
      <c r="T17" s="24" t="s">
        <v>81</v>
      </c>
      <c r="U17" s="27"/>
      <c r="V17" s="27">
        <v>45899</v>
      </c>
      <c r="W17" s="24" t="s">
        <v>53</v>
      </c>
      <c r="X17" s="27">
        <v>45906</v>
      </c>
      <c r="Y17" s="27">
        <v>45906</v>
      </c>
      <c r="Z17" s="32" t="str">
        <f>IF(ISBLANK(AA17),CONCATENATE(AB17," ",AC17),AA17)</f>
        <v>ГАУЗ АО БГКБ ОТП</v>
      </c>
      <c r="AA17" s="24" t="s">
        <v>165</v>
      </c>
      <c r="AB17" s="24" t="s">
        <v>38</v>
      </c>
      <c r="AC17" s="24"/>
      <c r="AD17" s="27">
        <v>45906</v>
      </c>
      <c r="AE17" s="24" t="s">
        <v>53</v>
      </c>
      <c r="AF17" s="27">
        <v>45906</v>
      </c>
      <c r="AG17" s="32"/>
      <c r="AH17" s="27"/>
      <c r="AI17" s="24"/>
      <c r="AJ17" s="28"/>
      <c r="AK17" s="24" t="s">
        <v>169</v>
      </c>
      <c r="AL17" s="36"/>
      <c r="AM17" s="35"/>
    </row>
    <row r="18" s="29" customFormat="1">
      <c r="A18" s="24" t="s">
        <v>170</v>
      </c>
      <c r="B18" s="25">
        <v>45906.1410040162</v>
      </c>
      <c r="C18" s="24" t="s">
        <v>171</v>
      </c>
      <c r="D18" s="24" t="s">
        <v>42</v>
      </c>
      <c r="E18" s="24" t="s">
        <v>58</v>
      </c>
      <c r="F18" s="26" t="s">
        <v>172</v>
      </c>
      <c r="G18" s="27">
        <v>19022</v>
      </c>
      <c r="H18" s="24" t="s">
        <v>173</v>
      </c>
      <c r="I18" s="24" t="s">
        <v>28</v>
      </c>
      <c r="J18" s="24" t="s">
        <v>29</v>
      </c>
      <c r="K18" s="24" t="s">
        <v>29</v>
      </c>
      <c r="L18" s="24" t="s">
        <v>174</v>
      </c>
      <c r="M18" s="24" t="s">
        <v>175</v>
      </c>
      <c r="N18" s="24" t="s">
        <v>176</v>
      </c>
      <c r="O18" s="24" t="str">
        <f>CONCATENATE(K18,", ",L18,","," д. ",M18,IF(ISBLANK(N18),"",CONCATENATE(", кв. ",N18)))</f>
        <v>Благовещенск, Калинина, д. 68, кв. 2</v>
      </c>
      <c r="P18" s="24"/>
      <c r="Q18" s="24"/>
      <c r="R18" s="24" t="s">
        <v>33</v>
      </c>
      <c r="S18" s="24" t="str">
        <f>CONCATENATE(P18,IF(ISBLANK(P18),"",IF(AND(ISBLANK(Q18),ISBLANK(R18)),"",", ")),Q18,IF(ISBLANK(Q18),"",", "),R18)</f>
        <v>-      не работает</v>
      </c>
      <c r="T18" s="24" t="s">
        <v>81</v>
      </c>
      <c r="U18" s="27"/>
      <c r="V18" s="27">
        <v>45903</v>
      </c>
      <c r="W18" s="24" t="s">
        <v>53</v>
      </c>
      <c r="X18" s="27">
        <v>45906</v>
      </c>
      <c r="Y18" s="27"/>
      <c r="Z18" s="32" t="str">
        <f>IF(ISBLANK(AA18),CONCATENATE(AB18," ",AC18),AA18)</f>
        <v>На дому </v>
      </c>
      <c r="AA18" s="24"/>
      <c r="AB18" s="24" t="s">
        <v>55</v>
      </c>
      <c r="AC18" s="24"/>
      <c r="AD18" s="27">
        <v>45905</v>
      </c>
      <c r="AE18" s="24"/>
      <c r="AF18" s="27"/>
      <c r="AG18" s="32"/>
      <c r="AH18" s="27"/>
      <c r="AI18" s="24"/>
      <c r="AJ18" s="28"/>
      <c r="AK18" s="24" t="s">
        <v>177</v>
      </c>
      <c r="AL18" s="36"/>
      <c r="AM18" s="35"/>
    </row>
    <row r="19" s="29" customFormat="1">
      <c r="A19" s="24" t="s">
        <v>178</v>
      </c>
      <c r="B19" s="25">
        <v>45905.88596875</v>
      </c>
      <c r="C19" s="24" t="s">
        <v>179</v>
      </c>
      <c r="D19" s="24" t="s">
        <v>42</v>
      </c>
      <c r="E19" s="24" t="s">
        <v>180</v>
      </c>
      <c r="F19" s="26" t="s">
        <v>181</v>
      </c>
      <c r="G19" s="27">
        <v>12488</v>
      </c>
      <c r="H19" s="24" t="s">
        <v>182</v>
      </c>
      <c r="I19" s="24" t="s">
        <v>28</v>
      </c>
      <c r="J19" s="24" t="s">
        <v>29</v>
      </c>
      <c r="K19" s="24" t="s">
        <v>29</v>
      </c>
      <c r="L19" s="24" t="s">
        <v>183</v>
      </c>
      <c r="M19" s="24" t="s">
        <v>176</v>
      </c>
      <c r="N19" s="24" t="s">
        <v>184</v>
      </c>
      <c r="O19" s="24" t="str">
        <f>CONCATENATE(K19,", ",L19,","," д. ",M19,IF(ISBLANK(N19),"",CONCATENATE(", кв. ",N19)))</f>
        <v>Благовещенск, п Мясокомбинат, д. 2, кв. 77</v>
      </c>
      <c r="P19" s="24"/>
      <c r="Q19" s="24"/>
      <c r="R19" s="24" t="s">
        <v>185</v>
      </c>
      <c r="S19" s="24" t="str">
        <f>CONCATENATE(P19,IF(ISBLANK(P19),"",IF(AND(ISBLANK(Q19),ISBLANK(R19)),"",", ")),Q19,IF(ISBLANK(Q19),"",", "),R19)</f>
        <v>-     пенсионер ,инвалид 1 гр</v>
      </c>
      <c r="T19" s="24" t="s">
        <v>81</v>
      </c>
      <c r="U19" s="27"/>
      <c r="V19" s="27">
        <v>45884</v>
      </c>
      <c r="W19" s="24" t="s">
        <v>187</v>
      </c>
      <c r="X19" s="27">
        <v>45905</v>
      </c>
      <c r="Y19" s="27">
        <v>45905</v>
      </c>
      <c r="Z19" s="32" t="str">
        <f>IF(ISBLANK(AA19),CONCATENATE(AB19," ",AC19),AA19)</f>
        <v>ГАУЗ АО АОИБ, 5 отделение</v>
      </c>
      <c r="AA19" s="24" t="s">
        <v>186</v>
      </c>
      <c r="AB19" s="24" t="s">
        <v>38</v>
      </c>
      <c r="AC19" s="24"/>
      <c r="AD19" s="27">
        <v>45905</v>
      </c>
      <c r="AE19" s="24" t="s">
        <v>36</v>
      </c>
      <c r="AF19" s="27">
        <v>45905</v>
      </c>
      <c r="AG19" s="32"/>
      <c r="AH19" s="27"/>
      <c r="AI19" s="24"/>
      <c r="AJ19" s="28"/>
      <c r="AK19" s="24" t="s">
        <v>188</v>
      </c>
      <c r="AL19" s="36"/>
      <c r="AM19" s="35"/>
    </row>
    <row r="20" s="29" customFormat="1">
      <c r="A20" s="24" t="s">
        <v>189</v>
      </c>
      <c r="B20" s="25">
        <v>45905.878053044</v>
      </c>
      <c r="C20" s="24" t="s">
        <v>179</v>
      </c>
      <c r="D20" s="24" t="s">
        <v>42</v>
      </c>
      <c r="E20" s="24" t="s">
        <v>180</v>
      </c>
      <c r="F20" s="26" t="s">
        <v>190</v>
      </c>
      <c r="G20" s="27">
        <v>40121</v>
      </c>
      <c r="H20" s="24" t="s">
        <v>191</v>
      </c>
      <c r="I20" s="24" t="s">
        <v>28</v>
      </c>
      <c r="J20" s="24" t="s">
        <v>29</v>
      </c>
      <c r="K20" s="24" t="s">
        <v>29</v>
      </c>
      <c r="L20" s="24" t="s">
        <v>192</v>
      </c>
      <c r="M20" s="24" t="s">
        <v>193</v>
      </c>
      <c r="N20" s="24" t="s">
        <v>50</v>
      </c>
      <c r="O20" s="24" t="str">
        <f>CONCATENATE(K20,", ",L20,","," д. ",M20,IF(ISBLANK(N20),"",CONCATENATE(", кв. ",N20)))</f>
        <v>Благовещенск, Зейская, д. 141, кв. 29</v>
      </c>
      <c r="P20" s="24" t="s">
        <v>194</v>
      </c>
      <c r="Q20" s="24" t="s">
        <v>195</v>
      </c>
      <c r="R20" s="24"/>
      <c r="S20" s="24" t="str">
        <f>CONCATENATE(P20,IF(ISBLANK(P20),"",IF(AND(ISBLANK(Q20),ISBLANK(R20)),"",", ")),Q20,IF(ISBLANK(Q20),"",", "),R20)</f>
        <v>МУНИЦИПАЛЬНОЕ АВТОНОМНОЕ ОБЩЕОБРАЗОВАТЕЛЬНОЕ УЧРЕЖДЕНИЕ "ГИМНАЗИЯ № 1 ГОРОДА БЛАГОВЕЩЕНСКА", 10 Б, </v>
      </c>
      <c r="T20" s="24" t="s">
        <v>121</v>
      </c>
      <c r="U20" s="27">
        <v>45901</v>
      </c>
      <c r="V20" s="27">
        <v>45898</v>
      </c>
      <c r="W20" s="24" t="s">
        <v>53</v>
      </c>
      <c r="X20" s="27">
        <v>45905</v>
      </c>
      <c r="Y20" s="27">
        <v>45905</v>
      </c>
      <c r="Z20" s="32" t="str">
        <f>IF(ISBLANK(AA20),CONCATENATE(AB20," ",AC20),AA20)</f>
        <v>ГАУЗ АО АОИБ, 3 отделение</v>
      </c>
      <c r="AA20" s="24" t="s">
        <v>196</v>
      </c>
      <c r="AB20" s="24" t="s">
        <v>38</v>
      </c>
      <c r="AC20" s="24"/>
      <c r="AD20" s="27">
        <v>45905</v>
      </c>
      <c r="AE20" s="24" t="s">
        <v>197</v>
      </c>
      <c r="AF20" s="27">
        <v>45908</v>
      </c>
      <c r="AG20" s="32"/>
      <c r="AH20" s="27">
        <v>45906.3451388889</v>
      </c>
      <c r="AI20" s="24" t="s">
        <v>198</v>
      </c>
      <c r="AJ20" s="28"/>
      <c r="AK20" s="24" t="s">
        <v>199</v>
      </c>
      <c r="AL20" s="36"/>
      <c r="AM20" s="35"/>
    </row>
    <row r="21" s="29" customFormat="1">
      <c r="A21" s="24" t="s">
        <v>200</v>
      </c>
      <c r="B21" s="25">
        <v>45905.7868051736</v>
      </c>
      <c r="C21" s="24" t="s">
        <v>201</v>
      </c>
      <c r="D21" s="24" t="s">
        <v>42</v>
      </c>
      <c r="E21" s="24" t="s">
        <v>202</v>
      </c>
      <c r="F21" s="26" t="s">
        <v>203</v>
      </c>
      <c r="G21" s="27">
        <v>40954</v>
      </c>
      <c r="H21" s="24" t="s">
        <v>204</v>
      </c>
      <c r="I21" s="24" t="s">
        <v>28</v>
      </c>
      <c r="J21" s="24" t="s">
        <v>29</v>
      </c>
      <c r="K21" s="24" t="s">
        <v>29</v>
      </c>
      <c r="L21" s="24" t="s">
        <v>205</v>
      </c>
      <c r="M21" s="24" t="s">
        <v>206</v>
      </c>
      <c r="N21" s="24" t="s">
        <v>207</v>
      </c>
      <c r="O21" s="24" t="str">
        <f>CONCATENATE(K21,", ",L21,","," д. ",M21,IF(ISBLANK(N21),"",CONCATENATE(", кв. ",N21)))</f>
        <v>Благовещенск, улица Амурская, д. 34 9, кв. 121</v>
      </c>
      <c r="P21" s="24" t="s">
        <v>208</v>
      </c>
      <c r="Q21" s="24" t="s">
        <v>209</v>
      </c>
      <c r="R21" s="24" t="s">
        <v>210</v>
      </c>
      <c r="S21" s="24" t="str">
        <f>CONCATENATE(P21,IF(ISBLANK(P21),"",IF(AND(ISBLANK(Q21),ISBLANK(R21)),"",", ")),Q21,IF(ISBLANK(Q21),"",", "),R21)</f>
        <v>МУНИЦИПАЛЬНОЕ АВТОНОМНОЕ ОБЩЕОБРАЗОВАТЕЛЬНОЕ УЧРЕЖДЕНИЕ "ШКОЛА № 2 ГОРОДА БЛАГОВЕЩЕНСКА", 8Б, маоу сош №2</v>
      </c>
      <c r="T21" s="24" t="s">
        <v>121</v>
      </c>
      <c r="U21" s="27">
        <v>45901</v>
      </c>
      <c r="V21" s="27">
        <v>45895</v>
      </c>
      <c r="W21" s="24" t="s">
        <v>53</v>
      </c>
      <c r="X21" s="27">
        <v>45905</v>
      </c>
      <c r="Y21" s="27">
        <v>45905</v>
      </c>
      <c r="Z21" s="32" t="str">
        <f>IF(ISBLANK(AA21),CONCATENATE(AB21," ",AC21),AA21)</f>
        <v>ГАУЗ АО АОДКБ</v>
      </c>
      <c r="AA21" s="24" t="s">
        <v>202</v>
      </c>
      <c r="AB21" s="24" t="s">
        <v>38</v>
      </c>
      <c r="AC21" s="24"/>
      <c r="AD21" s="27">
        <v>45902</v>
      </c>
      <c r="AE21" s="24" t="s">
        <v>211</v>
      </c>
      <c r="AF21" s="27"/>
      <c r="AG21" s="32"/>
      <c r="AH21" s="27">
        <v>45906.3465277778</v>
      </c>
      <c r="AI21" s="24" t="s">
        <v>212</v>
      </c>
      <c r="AJ21" s="28"/>
      <c r="AK21" s="24" t="s">
        <v>213</v>
      </c>
      <c r="AL21" s="36"/>
      <c r="AM21" s="35"/>
    </row>
    <row r="22" s="29" customFormat="1">
      <c r="A22" s="24" t="s">
        <v>214</v>
      </c>
      <c r="B22" s="25">
        <v>45905.7826099884</v>
      </c>
      <c r="C22" s="24" t="s">
        <v>23</v>
      </c>
      <c r="D22" s="24" t="s">
        <v>42</v>
      </c>
      <c r="E22" s="24" t="s">
        <v>25</v>
      </c>
      <c r="F22" s="26" t="s">
        <v>215</v>
      </c>
      <c r="G22" s="27">
        <v>21126</v>
      </c>
      <c r="H22" s="24" t="s">
        <v>216</v>
      </c>
      <c r="I22" s="24" t="s">
        <v>28</v>
      </c>
      <c r="J22" s="24" t="s">
        <v>29</v>
      </c>
      <c r="K22" s="24" t="s">
        <v>217</v>
      </c>
      <c r="L22" s="24" t="s">
        <v>218</v>
      </c>
      <c r="M22" s="24" t="s">
        <v>219</v>
      </c>
      <c r="N22" s="24" t="s">
        <v>220</v>
      </c>
      <c r="O22" s="24" t="str">
        <f>CONCATENATE(K22,", ",L22,","," д. ",M22,IF(ISBLANK(N22),"",CONCATENATE(", кв. ",N22)))</f>
        <v>Белогорье, Мухина, д. 148, кв. 5</v>
      </c>
      <c r="P22" s="24"/>
      <c r="Q22" s="24"/>
      <c r="R22" s="24" t="s">
        <v>221</v>
      </c>
      <c r="S22" s="24" t="str">
        <f>CONCATENATE(P22,IF(ISBLANK(P22),"",IF(AND(ISBLANK(Q22),ISBLANK(R22)),"",", ")),Q22,IF(ISBLANK(Q22),"",", "),R22)</f>
        <v>АКС</v>
      </c>
      <c r="T22" s="24" t="s">
        <v>52</v>
      </c>
      <c r="U22" s="27"/>
      <c r="V22" s="27">
        <v>45889</v>
      </c>
      <c r="W22" s="24" t="s">
        <v>35</v>
      </c>
      <c r="X22" s="27">
        <v>45905</v>
      </c>
      <c r="Y22" s="27">
        <v>45905</v>
      </c>
      <c r="Z22" s="32" t="str">
        <f>IF(ISBLANK(AA22),CONCATENATE(AB22," ",AC22),AA22)</f>
        <v>ГАУЗ АО БГКБ</v>
      </c>
      <c r="AA22" s="24" t="s">
        <v>25</v>
      </c>
      <c r="AB22" s="24" t="s">
        <v>38</v>
      </c>
      <c r="AC22" s="24"/>
      <c r="AD22" s="27">
        <v>45905</v>
      </c>
      <c r="AE22" s="24"/>
      <c r="AF22" s="27"/>
      <c r="AG22" s="32"/>
      <c r="AH22" s="27"/>
      <c r="AI22" s="24"/>
      <c r="AJ22" s="28"/>
      <c r="AK22" s="24" t="s">
        <v>222</v>
      </c>
      <c r="AL22" s="36"/>
      <c r="AM22" s="35"/>
    </row>
    <row r="23" s="29" customFormat="1">
      <c r="A23" s="24" t="s">
        <v>223</v>
      </c>
      <c r="B23" s="25">
        <v>45905.7149361111</v>
      </c>
      <c r="C23" s="24" t="s">
        <v>23</v>
      </c>
      <c r="D23" s="24" t="s">
        <v>42</v>
      </c>
      <c r="E23" s="24" t="s">
        <v>25</v>
      </c>
      <c r="F23" s="26" t="s">
        <v>224</v>
      </c>
      <c r="G23" s="27">
        <v>34914</v>
      </c>
      <c r="H23" s="24" t="s">
        <v>225</v>
      </c>
      <c r="I23" s="24" t="s">
        <v>28</v>
      </c>
      <c r="J23" s="24" t="s">
        <v>29</v>
      </c>
      <c r="K23" s="24" t="s">
        <v>29</v>
      </c>
      <c r="L23" s="24" t="s">
        <v>226</v>
      </c>
      <c r="M23" s="24" t="s">
        <v>176</v>
      </c>
      <c r="N23" s="24" t="s">
        <v>137</v>
      </c>
      <c r="O23" s="24" t="str">
        <f>CONCATENATE(K23,", ",L23,","," д. ",M23,IF(ISBLANK(N23),"",CONCATENATE(", кв. ",N23)))</f>
        <v>Благовещенск, пер. Южный, д. 2, кв. 17</v>
      </c>
      <c r="P23" s="24"/>
      <c r="Q23" s="24"/>
      <c r="R23" s="24" t="s">
        <v>227</v>
      </c>
      <c r="S23" s="24" t="str">
        <f>CONCATENATE(P23,IF(ISBLANK(P23),"",IF(AND(ISBLANK(Q23),ISBLANK(R23)),"",", ")),Q23,IF(ISBLANK(Q23),"",", "),R23)</f>
        <v>ООО ГЭСП Механизация</v>
      </c>
      <c r="T23" s="24" t="s">
        <v>52</v>
      </c>
      <c r="U23" s="27"/>
      <c r="V23" s="27">
        <v>45888</v>
      </c>
      <c r="W23" s="24" t="s">
        <v>35</v>
      </c>
      <c r="X23" s="27">
        <v>45905</v>
      </c>
      <c r="Y23" s="27">
        <v>45905</v>
      </c>
      <c r="Z23" s="32" t="str">
        <f>IF(ISBLANK(AA23),CONCATENATE(AB23," ",AC23),AA23)</f>
        <v>ГАУЗ АО БГКБ</v>
      </c>
      <c r="AA23" s="24" t="s">
        <v>25</v>
      </c>
      <c r="AB23" s="24" t="s">
        <v>38</v>
      </c>
      <c r="AC23" s="24"/>
      <c r="AD23" s="27">
        <v>45905</v>
      </c>
      <c r="AE23" s="24"/>
      <c r="AF23" s="27"/>
      <c r="AG23" s="32"/>
      <c r="AH23" s="27"/>
      <c r="AI23" s="24"/>
      <c r="AJ23" s="28"/>
      <c r="AK23" s="24" t="s">
        <v>228</v>
      </c>
      <c r="AL23" s="36"/>
      <c r="AM23" s="35"/>
    </row>
    <row r="24" s="29" customFormat="1">
      <c r="A24" s="24" t="s">
        <v>229</v>
      </c>
      <c r="B24" s="25">
        <v>45905.6837709144</v>
      </c>
      <c r="C24" s="24" t="s">
        <v>71</v>
      </c>
      <c r="D24" s="24" t="s">
        <v>72</v>
      </c>
      <c r="E24" s="24" t="s">
        <v>73</v>
      </c>
      <c r="F24" s="26" t="s">
        <v>230</v>
      </c>
      <c r="G24" s="27">
        <v>31308</v>
      </c>
      <c r="H24" s="24" t="s">
        <v>231</v>
      </c>
      <c r="I24" s="24" t="s">
        <v>28</v>
      </c>
      <c r="J24" s="24" t="s">
        <v>232</v>
      </c>
      <c r="K24" s="24" t="s">
        <v>233</v>
      </c>
      <c r="L24" s="24" t="s">
        <v>150</v>
      </c>
      <c r="M24" s="24" t="s">
        <v>234</v>
      </c>
      <c r="N24" s="24" t="s">
        <v>143</v>
      </c>
      <c r="O24" s="24" t="str">
        <f>CONCATENATE(K24,", ",L24,","," д. ",M24,IF(ISBLANK(N24),"",CONCATENATE(", кв. ",N24)))</f>
        <v>Береговой, Ленина, д. 57, кв. 1</v>
      </c>
      <c r="P24" s="24"/>
      <c r="Q24" s="24"/>
      <c r="R24" s="24" t="s">
        <v>235</v>
      </c>
      <c r="S24" s="24" t="str">
        <f>CONCATENATE(P24,IF(ISBLANK(P24),"",IF(AND(ISBLANK(Q24),ISBLANK(R24)),"",", ")),Q24,IF(ISBLANK(Q24),"",", "),R24)</f>
        <v>-     не работает</v>
      </c>
      <c r="T24" s="24" t="s">
        <v>34</v>
      </c>
      <c r="U24" s="27"/>
      <c r="V24" s="27">
        <v>45898</v>
      </c>
      <c r="W24" s="24" t="s">
        <v>53</v>
      </c>
      <c r="X24" s="27">
        <v>45905</v>
      </c>
      <c r="Y24" s="27">
        <v>45905</v>
      </c>
      <c r="Z24" s="32" t="str">
        <f>IF(ISBLANK(AA24),CONCATENATE(AB24," ",AC24),AA24)</f>
        <v>ГБУЗ АО “Зейская межрайонная больница им. Б.Е.Смирнова”</v>
      </c>
      <c r="AA24" s="24" t="s">
        <v>73</v>
      </c>
      <c r="AB24" s="24" t="s">
        <v>38</v>
      </c>
      <c r="AC24" s="24"/>
      <c r="AD24" s="27">
        <v>45902</v>
      </c>
      <c r="AE24" s="24" t="s">
        <v>53</v>
      </c>
      <c r="AF24" s="27">
        <v>45911</v>
      </c>
      <c r="AG24" s="32"/>
      <c r="AH24" s="27"/>
      <c r="AI24" s="24"/>
      <c r="AJ24" s="28"/>
      <c r="AK24" s="24" t="s">
        <v>236</v>
      </c>
      <c r="AL24" s="36"/>
      <c r="AM24" s="35"/>
    </row>
    <row r="25" s="29" customFormat="1">
      <c r="A25" s="24" t="s">
        <v>237</v>
      </c>
      <c r="B25" s="25">
        <v>45905.6810828704</v>
      </c>
      <c r="C25" s="24" t="s">
        <v>238</v>
      </c>
      <c r="D25" s="24" t="s">
        <v>24</v>
      </c>
      <c r="E25" s="24" t="s">
        <v>239</v>
      </c>
      <c r="F25" s="26" t="s">
        <v>240</v>
      </c>
      <c r="G25" s="27">
        <v>42027</v>
      </c>
      <c r="H25" s="24" t="s">
        <v>241</v>
      </c>
      <c r="I25" s="24" t="s">
        <v>28</v>
      </c>
      <c r="J25" s="24" t="s">
        <v>29</v>
      </c>
      <c r="K25" s="24" t="s">
        <v>29</v>
      </c>
      <c r="L25" s="24" t="s">
        <v>66</v>
      </c>
      <c r="M25" s="24" t="s">
        <v>242</v>
      </c>
      <c r="N25" s="24" t="s">
        <v>243</v>
      </c>
      <c r="O25" s="24" t="str">
        <f>CONCATENATE(K25,", ",L25,","," д. ",M25,IF(ISBLANK(N25),"",CONCATENATE(", кв. ",N25)))</f>
        <v>Благовещенск, Пушкина, д. 66/2, кв. 40</v>
      </c>
      <c r="P25" s="24" t="s">
        <v>244</v>
      </c>
      <c r="Q25" s="24" t="s">
        <v>245</v>
      </c>
      <c r="R25" s="24"/>
      <c r="S25" s="24" t="str">
        <f>CONCATENATE(P25,IF(ISBLANK(P25),"",IF(AND(ISBLANK(Q25),ISBLANK(R25)),"",", ")),Q25,IF(ISBLANK(Q25),"",", "),R25)</f>
        <v>Гимназия №1 (2корпус) ул. Чайковского 14, 5А, </v>
      </c>
      <c r="T25" s="24" t="s">
        <v>121</v>
      </c>
      <c r="U25" s="27">
        <v>45904</v>
      </c>
      <c r="V25" s="27">
        <v>45898</v>
      </c>
      <c r="W25" s="24" t="s">
        <v>53</v>
      </c>
      <c r="X25" s="27">
        <v>45905</v>
      </c>
      <c r="Y25" s="27"/>
      <c r="Z25" s="32" t="str">
        <f>IF(ISBLANK(AA25),CONCATENATE(AB25," ",AC25),AA25)</f>
        <v>На дому </v>
      </c>
      <c r="AA25" s="24"/>
      <c r="AB25" s="24" t="s">
        <v>55</v>
      </c>
      <c r="AC25" s="24"/>
      <c r="AD25" s="27">
        <v>45905</v>
      </c>
      <c r="AE25" s="24" t="s">
        <v>246</v>
      </c>
      <c r="AF25" s="27">
        <v>45909</v>
      </c>
      <c r="AG25" s="32"/>
      <c r="AH25" s="27">
        <v>45905.6847222222</v>
      </c>
      <c r="AI25" s="24" t="s">
        <v>247</v>
      </c>
      <c r="AJ25" s="28"/>
      <c r="AK25" s="24" t="s">
        <v>248</v>
      </c>
      <c r="AL25" s="36"/>
      <c r="AM25" s="35"/>
    </row>
    <row r="26" s="29" customFormat="1">
      <c r="A26" s="24" t="s">
        <v>249</v>
      </c>
      <c r="B26" s="25">
        <v>45905.6409565162</v>
      </c>
      <c r="C26" s="24" t="s">
        <v>250</v>
      </c>
      <c r="D26" s="24" t="s">
        <v>42</v>
      </c>
      <c r="E26" s="24" t="s">
        <v>251</v>
      </c>
      <c r="F26" s="26" t="s">
        <v>252</v>
      </c>
      <c r="G26" s="27">
        <v>43826</v>
      </c>
      <c r="H26" s="24" t="s">
        <v>253</v>
      </c>
      <c r="I26" s="24" t="s">
        <v>28</v>
      </c>
      <c r="J26" s="24" t="s">
        <v>29</v>
      </c>
      <c r="K26" s="24" t="s">
        <v>29</v>
      </c>
      <c r="L26" s="24" t="s">
        <v>254</v>
      </c>
      <c r="M26" s="24" t="s">
        <v>255</v>
      </c>
      <c r="N26" s="24" t="s">
        <v>137</v>
      </c>
      <c r="O26" s="24" t="str">
        <f>CONCATENATE(K26,", ",L26,","," д. ",M26,IF(ISBLANK(N26),"",CONCATENATE(", кв. ",N26)))</f>
        <v>Благовещенск, Артиллерийская, д. 102/1, кв. 17</v>
      </c>
      <c r="P26" s="24" t="s">
        <v>256</v>
      </c>
      <c r="Q26" s="24" t="s">
        <v>257</v>
      </c>
      <c r="R26" s="24"/>
      <c r="S26" s="24" t="str">
        <f>CONCATENATE(P26,IF(ISBLANK(P26),"",IF(AND(ISBLANK(Q26),ISBLANK(R26)),"",", ")),Q26,IF(ISBLANK(Q26),"",", "),R26)</f>
        <v>МУНИЦИПАЛЬНОЕ АВТОНОМНОЕ ДОШКОЛЬНОЕ ОБРАЗОВАТЕЛЬНОЕ УЧРЕЖДЕНИЕ "ДЕТСКИЙ САД № 47 ГОРОДА БЛАГОВЕЩЕНСКА", старшая 2, </v>
      </c>
      <c r="T26" s="24" t="s">
        <v>258</v>
      </c>
      <c r="U26" s="27">
        <v>45898</v>
      </c>
      <c r="V26" s="27">
        <v>45905</v>
      </c>
      <c r="W26" s="24" t="s">
        <v>211</v>
      </c>
      <c r="X26" s="27">
        <v>45905</v>
      </c>
      <c r="Y26" s="27"/>
      <c r="Z26" s="32" t="str">
        <f>IF(ISBLANK(AA26),CONCATENATE(AB26," ",AC26),AA26)</f>
        <v>На дому </v>
      </c>
      <c r="AA26" s="24"/>
      <c r="AB26" s="24" t="s">
        <v>55</v>
      </c>
      <c r="AC26" s="24"/>
      <c r="AD26" s="27">
        <v>45905</v>
      </c>
      <c r="AE26" s="24"/>
      <c r="AF26" s="27"/>
      <c r="AG26" s="32"/>
      <c r="AH26" s="27">
        <v>45905.6708333333</v>
      </c>
      <c r="AI26" s="24" t="s">
        <v>259</v>
      </c>
      <c r="AJ26" s="28"/>
      <c r="AK26" s="24" t="s">
        <v>260</v>
      </c>
      <c r="AL26" s="36"/>
      <c r="AM26" s="35"/>
    </row>
    <row r="27" s="29" customFormat="1">
      <c r="A27" s="24" t="s">
        <v>261</v>
      </c>
      <c r="B27" s="25">
        <v>45905.6499101042</v>
      </c>
      <c r="C27" s="24" t="s">
        <v>262</v>
      </c>
      <c r="D27" s="24" t="s">
        <v>42</v>
      </c>
      <c r="E27" s="24" t="s">
        <v>263</v>
      </c>
      <c r="F27" s="26" t="s">
        <v>203</v>
      </c>
      <c r="G27" s="27">
        <v>40954</v>
      </c>
      <c r="H27" s="24" t="s">
        <v>204</v>
      </c>
      <c r="I27" s="24" t="s">
        <v>28</v>
      </c>
      <c r="J27" s="24" t="s">
        <v>29</v>
      </c>
      <c r="K27" s="24" t="s">
        <v>29</v>
      </c>
      <c r="L27" s="24" t="s">
        <v>264</v>
      </c>
      <c r="M27" s="24" t="s">
        <v>265</v>
      </c>
      <c r="N27" s="24" t="s">
        <v>207</v>
      </c>
      <c r="O27" s="24" t="str">
        <f>CONCATENATE(K27,", ",L27,","," д. ",M27,IF(ISBLANK(N27),"",CONCATENATE(", кв. ",N27)))</f>
        <v>Благовещенск, Амурская, д. 34, кв. 121</v>
      </c>
      <c r="P27" s="24" t="s">
        <v>208</v>
      </c>
      <c r="Q27" s="24" t="s">
        <v>209</v>
      </c>
      <c r="R27" s="24"/>
      <c r="S27" s="24" t="str">
        <f>CONCATENATE(P27,IF(ISBLANK(P27),"",IF(AND(ISBLANK(Q27),ISBLANK(R27)),"",", ")),Q27,IF(ISBLANK(Q27),"",", "),R27)</f>
        <v>МУНИЦИПАЛЬНОЕ АВТОНОМНОЕ ОБЩЕОБРАЗОВАТЕЛЬНОЕ УЧРЕЖДЕНИЕ "ШКОЛА № 2 ГОРОДА БЛАГОВЕЩЕНСКА", 8Б, </v>
      </c>
      <c r="T27" s="24" t="s">
        <v>121</v>
      </c>
      <c r="U27" s="27">
        <v>45901</v>
      </c>
      <c r="V27" s="27">
        <v>45902</v>
      </c>
      <c r="W27" s="24" t="s">
        <v>53</v>
      </c>
      <c r="X27" s="27">
        <v>45905</v>
      </c>
      <c r="Y27" s="27"/>
      <c r="Z27" s="32" t="str">
        <f>IF(ISBLANK(AA27),CONCATENATE(AB27," ",AC27),AA27)</f>
        <v>На дому </v>
      </c>
      <c r="AA27" s="24"/>
      <c r="AB27" s="24" t="s">
        <v>55</v>
      </c>
      <c r="AC27" s="24"/>
      <c r="AD27" s="27">
        <v>45905</v>
      </c>
      <c r="AE27" s="24"/>
      <c r="AF27" s="27"/>
      <c r="AG27" s="32"/>
      <c r="AH27" s="27">
        <v>45905.6722222222</v>
      </c>
      <c r="AI27" s="24" t="s">
        <v>212</v>
      </c>
      <c r="AJ27" s="28"/>
      <c r="AK27" s="24" t="s">
        <v>266</v>
      </c>
      <c r="AL27" s="36"/>
      <c r="AM27" s="35"/>
    </row>
    <row r="28" s="29" customFormat="1">
      <c r="A28" s="24" t="s">
        <v>267</v>
      </c>
      <c r="B28" s="25">
        <v>45905.6536931366</v>
      </c>
      <c r="C28" s="24" t="s">
        <v>268</v>
      </c>
      <c r="D28" s="24" t="s">
        <v>269</v>
      </c>
      <c r="E28" s="24" t="s">
        <v>270</v>
      </c>
      <c r="F28" s="26" t="s">
        <v>271</v>
      </c>
      <c r="G28" s="27">
        <v>40593</v>
      </c>
      <c r="H28" s="24" t="s">
        <v>272</v>
      </c>
      <c r="I28" s="24" t="s">
        <v>28</v>
      </c>
      <c r="J28" s="24" t="s">
        <v>273</v>
      </c>
      <c r="K28" s="24" t="s">
        <v>273</v>
      </c>
      <c r="L28" s="24" t="s">
        <v>274</v>
      </c>
      <c r="M28" s="24" t="s">
        <v>275</v>
      </c>
      <c r="N28" s="24"/>
      <c r="O28" s="24" t="str">
        <f>CONCATENATE(K28,", ",L28,","," д. ",M28,IF(ISBLANK(N28),"",CONCATENATE(", кв. ",N28)))</f>
        <v>Белогорск, Кирова, д. 127 46</v>
      </c>
      <c r="P28" s="24"/>
      <c r="Q28" s="24"/>
      <c r="R28" s="24" t="s">
        <v>276</v>
      </c>
      <c r="S28" s="24" t="str">
        <f>CONCATENATE(P28,IF(ISBLANK(P28),"",IF(AND(ISBLANK(Q28),ISBLANK(R28)),"",", ")),Q28,IF(ISBLANK(Q28),"",", "),R28)</f>
        <v>- Неорганизованный ребенок</v>
      </c>
      <c r="T28" s="24" t="s">
        <v>277</v>
      </c>
      <c r="U28" s="27"/>
      <c r="V28" s="27">
        <v>45899</v>
      </c>
      <c r="W28" s="24" t="s">
        <v>108</v>
      </c>
      <c r="X28" s="27">
        <v>45905</v>
      </c>
      <c r="Y28" s="27">
        <v>45905</v>
      </c>
      <c r="Z28" s="32" t="str">
        <f>IF(ISBLANK(AA28),CONCATENATE(AB28," ",AC28),AA28)</f>
        <v>ГАУЗ АО «Белогорская межрайонная больница»</v>
      </c>
      <c r="AA28" s="24" t="s">
        <v>270</v>
      </c>
      <c r="AB28" s="24" t="s">
        <v>38</v>
      </c>
      <c r="AC28" s="24"/>
      <c r="AD28" s="27">
        <v>45905</v>
      </c>
      <c r="AE28" s="24" t="s">
        <v>197</v>
      </c>
      <c r="AF28" s="27">
        <v>45911</v>
      </c>
      <c r="AG28" s="32"/>
      <c r="AH28" s="27"/>
      <c r="AI28" s="24"/>
      <c r="AJ28" s="28"/>
      <c r="AK28" s="24" t="s">
        <v>278</v>
      </c>
      <c r="AL28" s="36"/>
      <c r="AM28" s="35"/>
    </row>
    <row r="29" s="29" customFormat="1">
      <c r="A29" s="24" t="s">
        <v>279</v>
      </c>
      <c r="B29" s="25">
        <v>45905.5780035532</v>
      </c>
      <c r="C29" s="24" t="s">
        <v>280</v>
      </c>
      <c r="D29" s="24" t="s">
        <v>72</v>
      </c>
      <c r="E29" s="24" t="s">
        <v>281</v>
      </c>
      <c r="F29" s="26" t="s">
        <v>282</v>
      </c>
      <c r="G29" s="27">
        <v>20679</v>
      </c>
      <c r="H29" s="24" t="s">
        <v>283</v>
      </c>
      <c r="I29" s="24" t="s">
        <v>28</v>
      </c>
      <c r="J29" s="24" t="s">
        <v>76</v>
      </c>
      <c r="K29" s="24" t="s">
        <v>76</v>
      </c>
      <c r="L29" s="24" t="s">
        <v>284</v>
      </c>
      <c r="M29" s="24" t="s">
        <v>285</v>
      </c>
      <c r="N29" s="24"/>
      <c r="O29" s="24" t="str">
        <f>CONCATENATE(K29,", ",L29,","," д. ",M29,IF(ISBLANK(N29),"",CONCATENATE(", кв. ",N29)))</f>
        <v>Зея, Комиссаровская, д. 10</v>
      </c>
      <c r="P29" s="24"/>
      <c r="Q29" s="24"/>
      <c r="R29" s="24" t="s">
        <v>80</v>
      </c>
      <c r="S29" s="24" t="str">
        <f>CONCATENATE(P29,IF(ISBLANK(P29),"",IF(AND(ISBLANK(Q29),ISBLANK(R29)),"",", ")),Q29,IF(ISBLANK(Q29),"",", "),R29)</f>
        <v>-     не  работает, пенсионер</v>
      </c>
      <c r="T29" s="24" t="s">
        <v>81</v>
      </c>
      <c r="U29" s="27"/>
      <c r="V29" s="27">
        <v>45905</v>
      </c>
      <c r="W29" s="24" t="s">
        <v>53</v>
      </c>
      <c r="X29" s="27">
        <v>45905</v>
      </c>
      <c r="Y29" s="27"/>
      <c r="Z29" s="32" t="str">
        <f>IF(ISBLANK(AA29),CONCATENATE(AB29," ",AC29),AA29)</f>
        <v>На дому </v>
      </c>
      <c r="AA29" s="24"/>
      <c r="AB29" s="24" t="s">
        <v>55</v>
      </c>
      <c r="AC29" s="24"/>
      <c r="AD29" s="27">
        <v>45905</v>
      </c>
      <c r="AE29" s="24" t="s">
        <v>53</v>
      </c>
      <c r="AF29" s="27">
        <v>45905</v>
      </c>
      <c r="AG29" s="32" t="str">
        <f>IF(ISBLANK(AL29),IF(ISBLANK(AM29),"",AM29),CONCATENATE(DAY(AL29),".",MONTH(AL29),".",YEAR(AL29)," ",AM29))</f>
        <v>Архипенко Елена  Игоревна</v>
      </c>
      <c r="AH29" s="27">
        <v>45905.5784722222</v>
      </c>
      <c r="AI29" s="24"/>
      <c r="AJ29" s="28"/>
      <c r="AK29" s="24" t="s">
        <v>286</v>
      </c>
      <c r="AL29" s="36"/>
      <c r="AM29" s="35" t="s">
        <v>280</v>
      </c>
    </row>
    <row r="30" s="29" customFormat="1">
      <c r="A30" s="24" t="s">
        <v>287</v>
      </c>
      <c r="B30" s="25">
        <v>45905.5693403125</v>
      </c>
      <c r="C30" s="24" t="s">
        <v>262</v>
      </c>
      <c r="D30" s="24" t="s">
        <v>42</v>
      </c>
      <c r="E30" s="24" t="s">
        <v>263</v>
      </c>
      <c r="F30" s="26" t="s">
        <v>288</v>
      </c>
      <c r="G30" s="27">
        <v>44941</v>
      </c>
      <c r="H30" s="24" t="s">
        <v>289</v>
      </c>
      <c r="I30" s="24" t="s">
        <v>28</v>
      </c>
      <c r="J30" s="24" t="s">
        <v>29</v>
      </c>
      <c r="K30" s="24" t="s">
        <v>29</v>
      </c>
      <c r="L30" s="24" t="s">
        <v>290</v>
      </c>
      <c r="M30" s="24" t="s">
        <v>291</v>
      </c>
      <c r="N30" s="24"/>
      <c r="O30" s="24" t="str">
        <f>CONCATENATE(K30,", ",L30,","," д. ",M30,IF(ISBLANK(N30),"",CONCATENATE(", кв. ",N30)))</f>
        <v>Благовещенск, Центральная, д. 50</v>
      </c>
      <c r="P30" s="24" t="s">
        <v>292</v>
      </c>
      <c r="Q30" s="24" t="s">
        <v>293</v>
      </c>
      <c r="R30" s="24"/>
      <c r="S30" s="24" t="str">
        <f>CONCATENATE(P30,IF(ISBLANK(P30),"",IF(AND(ISBLANK(Q30),ISBLANK(R30)),"",", ")),Q30,IF(ISBLANK(Q30),"",", "),R30)</f>
        <v>Детский сад №67 (1 корпус) ул. Студенческая 28/1, 4 младшая, </v>
      </c>
      <c r="T30" s="24" t="s">
        <v>258</v>
      </c>
      <c r="U30" s="27">
        <v>45896</v>
      </c>
      <c r="V30" s="27">
        <v>45896</v>
      </c>
      <c r="W30" s="24" t="s">
        <v>53</v>
      </c>
      <c r="X30" s="27">
        <v>45905</v>
      </c>
      <c r="Y30" s="27"/>
      <c r="Z30" s="32" t="str">
        <f>IF(ISBLANK(AA30),CONCATENATE(AB30," ",AC30),AA30)</f>
        <v>На дому </v>
      </c>
      <c r="AA30" s="24"/>
      <c r="AB30" s="24" t="s">
        <v>55</v>
      </c>
      <c r="AC30" s="24"/>
      <c r="AD30" s="27">
        <v>45874</v>
      </c>
      <c r="AE30" s="24" t="s">
        <v>53</v>
      </c>
      <c r="AF30" s="27">
        <v>45910</v>
      </c>
      <c r="AG30" s="32"/>
      <c r="AH30" s="27">
        <v>45905.5868055556</v>
      </c>
      <c r="AI30" s="24" t="s">
        <v>294</v>
      </c>
      <c r="AJ30" s="28"/>
      <c r="AK30" s="24" t="s">
        <v>295</v>
      </c>
      <c r="AL30" s="36"/>
      <c r="AM30" s="35"/>
    </row>
    <row r="31" s="29" customFormat="1">
      <c r="A31" s="24" t="s">
        <v>296</v>
      </c>
      <c r="B31" s="25">
        <v>45905.5465821412</v>
      </c>
      <c r="C31" s="24" t="s">
        <v>280</v>
      </c>
      <c r="D31" s="24" t="s">
        <v>72</v>
      </c>
      <c r="E31" s="24" t="s">
        <v>281</v>
      </c>
      <c r="F31" s="26" t="s">
        <v>297</v>
      </c>
      <c r="G31" s="27">
        <v>26381</v>
      </c>
      <c r="H31" s="24" t="s">
        <v>298</v>
      </c>
      <c r="I31" s="24" t="s">
        <v>28</v>
      </c>
      <c r="J31" s="24" t="s">
        <v>76</v>
      </c>
      <c r="K31" s="24" t="s">
        <v>76</v>
      </c>
      <c r="L31" s="24" t="s">
        <v>299</v>
      </c>
      <c r="M31" s="24" t="s">
        <v>300</v>
      </c>
      <c r="N31" s="24" t="s">
        <v>301</v>
      </c>
      <c r="O31" s="24" t="str">
        <f>CONCATENATE(K31,", ",L31,","," д. ",M31,IF(ISBLANK(N31),"",CONCATENATE(", кв. ",N31)))</f>
        <v>Зея, Октябрьская, д. 28, кв. 13</v>
      </c>
      <c r="P31" s="24"/>
      <c r="Q31" s="24"/>
      <c r="R31" s="24" t="s">
        <v>302</v>
      </c>
      <c r="S31" s="24" t="str">
        <f>CONCATENATE(P31,IF(ISBLANK(P31),"",IF(AND(ISBLANK(Q31),ISBLANK(R31)),"",", ")),Q31,IF(ISBLANK(Q31),"",", "),R31)</f>
        <v>МАО ДО ДДТ «Ровесник»</v>
      </c>
      <c r="T31" s="24" t="s">
        <v>52</v>
      </c>
      <c r="U31" s="27">
        <v>45901</v>
      </c>
      <c r="V31" s="27">
        <v>45902</v>
      </c>
      <c r="W31" s="24" t="s">
        <v>53</v>
      </c>
      <c r="X31" s="27">
        <v>45905</v>
      </c>
      <c r="Y31" s="27">
        <v>45905</v>
      </c>
      <c r="Z31" s="32" t="str">
        <f>IF(ISBLANK(AA31),CONCATENATE(AB31," ",AC31),AA31)</f>
        <v>ГБУЗ АО “Зейская межрайонная больница им. Б.Е.Смирнова”, ГБУЗ АО "Зейская больница им. Б.Е.Смирнова" Поликлиника (взрослая)</v>
      </c>
      <c r="AA31" s="24" t="s">
        <v>281</v>
      </c>
      <c r="AB31" s="24" t="s">
        <v>38</v>
      </c>
      <c r="AC31" s="24"/>
      <c r="AD31" s="27">
        <v>45905</v>
      </c>
      <c r="AE31" s="24" t="s">
        <v>303</v>
      </c>
      <c r="AF31" s="27">
        <v>45910</v>
      </c>
      <c r="AG31" s="32" t="str">
        <f>IF(ISBLANK(AL31),IF(ISBLANK(AM31),"",AM31),CONCATENATE(DAY(AL31),".",MONTH(AL31),".",YEAR(AL31)," ",AM31))</f>
        <v>Архипенко Елена  Игоревна</v>
      </c>
      <c r="AH31" s="27">
        <v>45905.5701388889</v>
      </c>
      <c r="AI31" s="24"/>
      <c r="AJ31" s="28"/>
      <c r="AK31" s="24" t="s">
        <v>304</v>
      </c>
      <c r="AL31" s="36"/>
      <c r="AM31" s="35" t="s">
        <v>280</v>
      </c>
    </row>
    <row r="32" s="29" customFormat="1">
      <c r="A32" s="24" t="s">
        <v>305</v>
      </c>
      <c r="B32" s="25">
        <v>45905.5552222569</v>
      </c>
      <c r="C32" s="24" t="s">
        <v>112</v>
      </c>
      <c r="D32" s="24" t="s">
        <v>100</v>
      </c>
      <c r="E32" s="24" t="s">
        <v>113</v>
      </c>
      <c r="F32" s="26" t="s">
        <v>306</v>
      </c>
      <c r="G32" s="27">
        <v>31475</v>
      </c>
      <c r="H32" s="24" t="s">
        <v>231</v>
      </c>
      <c r="I32" s="24" t="s">
        <v>28</v>
      </c>
      <c r="J32" s="24" t="s">
        <v>116</v>
      </c>
      <c r="K32" s="24" t="s">
        <v>116</v>
      </c>
      <c r="L32" s="24" t="s">
        <v>307</v>
      </c>
      <c r="M32" s="24" t="s">
        <v>308</v>
      </c>
      <c r="N32" s="24"/>
      <c r="O32" s="24" t="str">
        <f>CONCATENATE(K32,", ",L32,","," д. ",M32,IF(ISBLANK(N32),"",CONCATENATE(", кв. ",N32)))</f>
        <v>Свободный, Серышева, д. 82</v>
      </c>
      <c r="P32" s="24"/>
      <c r="Q32" s="24"/>
      <c r="R32" s="24" t="s">
        <v>309</v>
      </c>
      <c r="S32" s="24" t="str">
        <f>CONCATENATE(P32,IF(ISBLANK(P32),"",IF(AND(ISBLANK(Q32),ISBLANK(R32)),"",", ")),Q32,IF(ISBLANK(Q32),"",", "),R32)</f>
        <v>ип гри горян</v>
      </c>
      <c r="T32" s="24" t="s">
        <v>52</v>
      </c>
      <c r="U32" s="27">
        <v>45903</v>
      </c>
      <c r="V32" s="27">
        <v>45902</v>
      </c>
      <c r="W32" s="24" t="s">
        <v>53</v>
      </c>
      <c r="X32" s="27">
        <v>45905</v>
      </c>
      <c r="Y32" s="27">
        <v>45904</v>
      </c>
      <c r="Z32" s="32" t="str">
        <f>IF(ISBLANK(AA32),CONCATENATE(AB32," ",AC32),AA32)</f>
        <v>ГБУЗ АО “Свободненская межрайонная больница”</v>
      </c>
      <c r="AA32" s="24" t="s">
        <v>113</v>
      </c>
      <c r="AB32" s="24" t="s">
        <v>38</v>
      </c>
      <c r="AC32" s="24"/>
      <c r="AD32" s="27">
        <v>45904</v>
      </c>
      <c r="AE32" s="24" t="s">
        <v>35</v>
      </c>
      <c r="AF32" s="27">
        <v>45917</v>
      </c>
      <c r="AG32" s="32"/>
      <c r="AH32" s="27"/>
      <c r="AI32" s="24"/>
      <c r="AJ32" s="28"/>
      <c r="AK32" s="24" t="s">
        <v>310</v>
      </c>
      <c r="AL32" s="36"/>
      <c r="AM32" s="35"/>
    </row>
    <row r="33" s="29" customFormat="1">
      <c r="A33" s="24" t="s">
        <v>311</v>
      </c>
      <c r="B33" s="25">
        <v>45905.5532741551</v>
      </c>
      <c r="C33" s="24" t="s">
        <v>112</v>
      </c>
      <c r="D33" s="24" t="s">
        <v>100</v>
      </c>
      <c r="E33" s="24" t="s">
        <v>113</v>
      </c>
      <c r="F33" s="26" t="s">
        <v>312</v>
      </c>
      <c r="G33" s="27">
        <v>32496</v>
      </c>
      <c r="H33" s="24" t="s">
        <v>313</v>
      </c>
      <c r="I33" s="24" t="s">
        <v>28</v>
      </c>
      <c r="J33" s="24" t="s">
        <v>116</v>
      </c>
      <c r="K33" s="24" t="s">
        <v>116</v>
      </c>
      <c r="L33" s="24" t="s">
        <v>314</v>
      </c>
      <c r="M33" s="24" t="s">
        <v>315</v>
      </c>
      <c r="N33" s="24"/>
      <c r="O33" s="24" t="str">
        <f>CONCATENATE(K33,", ",L33,","," д. ",M33,IF(ISBLANK(N33),"",CONCATENATE(", кв. ",N33)))</f>
        <v>Свободный, Воровского, д. 87</v>
      </c>
      <c r="P33" s="24"/>
      <c r="Q33" s="24"/>
      <c r="R33" s="24" t="s">
        <v>33</v>
      </c>
      <c r="S33" s="24" t="str">
        <f>CONCATENATE(P33,IF(ISBLANK(P33),"",IF(AND(ISBLANK(Q33),ISBLANK(R33)),"",", ")),Q33,IF(ISBLANK(Q33),"",", "),R33)</f>
        <v>-      не работает</v>
      </c>
      <c r="T33" s="24" t="s">
        <v>34</v>
      </c>
      <c r="U33" s="27"/>
      <c r="V33" s="27">
        <v>45902</v>
      </c>
      <c r="W33" s="24" t="s">
        <v>53</v>
      </c>
      <c r="X33" s="27">
        <v>45905</v>
      </c>
      <c r="Y33" s="27">
        <v>45904</v>
      </c>
      <c r="Z33" s="32" t="str">
        <f>IF(ISBLANK(AA33),CONCATENATE(AB33," ",AC33),AA33)</f>
        <v>ГБУЗ АО “Свободненская межрайонная больница”</v>
      </c>
      <c r="AA33" s="24" t="s">
        <v>113</v>
      </c>
      <c r="AB33" s="24" t="s">
        <v>38</v>
      </c>
      <c r="AC33" s="24"/>
      <c r="AD33" s="27">
        <v>45904</v>
      </c>
      <c r="AE33" s="24" t="s">
        <v>108</v>
      </c>
      <c r="AF33" s="27">
        <v>45922</v>
      </c>
      <c r="AG33" s="32"/>
      <c r="AH33" s="27"/>
      <c r="AI33" s="24"/>
      <c r="AJ33" s="28"/>
      <c r="AK33" s="24" t="s">
        <v>316</v>
      </c>
      <c r="AL33" s="36"/>
      <c r="AM33" s="35"/>
    </row>
    <row r="34" s="29" customFormat="1">
      <c r="A34" s="24" t="s">
        <v>317</v>
      </c>
      <c r="B34" s="25">
        <v>45905.5244923611</v>
      </c>
      <c r="C34" s="24" t="s">
        <v>318</v>
      </c>
      <c r="D34" s="24" t="s">
        <v>100</v>
      </c>
      <c r="E34" s="24" t="s">
        <v>113</v>
      </c>
      <c r="F34" s="26" t="s">
        <v>319</v>
      </c>
      <c r="G34" s="27">
        <v>42489</v>
      </c>
      <c r="H34" s="24" t="s">
        <v>320</v>
      </c>
      <c r="I34" s="24" t="s">
        <v>28</v>
      </c>
      <c r="J34" s="24" t="s">
        <v>116</v>
      </c>
      <c r="K34" s="24" t="s">
        <v>116</v>
      </c>
      <c r="L34" s="24" t="s">
        <v>321</v>
      </c>
      <c r="M34" s="24" t="s">
        <v>322</v>
      </c>
      <c r="N34" s="24" t="s">
        <v>323</v>
      </c>
      <c r="O34" s="24" t="str">
        <f>CONCATENATE(K34,", ",L34,","," д. ",M34,IF(ISBLANK(N34),"",CONCATENATE(", кв. ",N34)))</f>
        <v>Свободный, Управленческая, д. 39, кв. 56</v>
      </c>
      <c r="P34" s="24" t="s">
        <v>324</v>
      </c>
      <c r="Q34" s="24" t="s">
        <v>325</v>
      </c>
      <c r="R34" s="24"/>
      <c r="S34" s="24" t="str">
        <f>CONCATENATE(P34,IF(ISBLANK(P34),"",IF(AND(ISBLANK(Q34),ISBLANK(R34)),"",", ")),Q34,IF(ISBLANK(Q34),"",", "),R34)</f>
        <v>МУНИЦИПАЛЬНОЕ ОБЩЕОБРАЗОВАТЕЛЬНОЕ АВТОНОМНОЕ УЧРЕЖДЕНИЕ СРЕДНЯЯ ОБЩЕОБРАЗОВАТЕЛЬНАЯ ШКОЛА № 2 ГОРОДА СВОБОДНОГО, 3А, </v>
      </c>
      <c r="T34" s="24" t="s">
        <v>121</v>
      </c>
      <c r="U34" s="27"/>
      <c r="V34" s="27">
        <v>45898</v>
      </c>
      <c r="W34" s="24" t="s">
        <v>53</v>
      </c>
      <c r="X34" s="27">
        <v>45905</v>
      </c>
      <c r="Y34" s="27"/>
      <c r="Z34" s="32" t="str">
        <f>IF(ISBLANK(AA34),CONCATENATE(AB34," ",AC34),AA34)</f>
        <v>Другое </v>
      </c>
      <c r="AA34" s="24"/>
      <c r="AB34" s="24" t="s">
        <v>327</v>
      </c>
      <c r="AC34" s="24"/>
      <c r="AD34" s="27">
        <v>45905</v>
      </c>
      <c r="AE34" s="24" t="s">
        <v>53</v>
      </c>
      <c r="AF34" s="27">
        <v>45911</v>
      </c>
      <c r="AG34" s="32"/>
      <c r="AH34" s="27"/>
      <c r="AI34" s="24"/>
      <c r="AJ34" s="28"/>
      <c r="AK34" s="24" t="s">
        <v>326</v>
      </c>
      <c r="AL34" s="36"/>
      <c r="AM34" s="35"/>
    </row>
    <row r="35" s="29" customFormat="1">
      <c r="A35" s="24" t="s">
        <v>328</v>
      </c>
      <c r="B35" s="25">
        <v>45905.5329793634</v>
      </c>
      <c r="C35" s="24" t="s">
        <v>112</v>
      </c>
      <c r="D35" s="24" t="s">
        <v>100</v>
      </c>
      <c r="E35" s="24" t="s">
        <v>113</v>
      </c>
      <c r="F35" s="26" t="s">
        <v>329</v>
      </c>
      <c r="G35" s="27">
        <v>34416</v>
      </c>
      <c r="H35" s="24" t="s">
        <v>60</v>
      </c>
      <c r="I35" s="24" t="s">
        <v>28</v>
      </c>
      <c r="J35" s="24" t="s">
        <v>126</v>
      </c>
      <c r="K35" s="24" t="s">
        <v>127</v>
      </c>
      <c r="L35" s="24" t="s">
        <v>128</v>
      </c>
      <c r="M35" s="24" t="s">
        <v>330</v>
      </c>
      <c r="N35" s="24"/>
      <c r="O35" s="24" t="str">
        <f>CONCATENATE(K35,", ",L35,","," д. ",M35,IF(ISBLANK(N35),"",CONCATENATE(", кв. ",N35)))</f>
        <v>Юхта-3, тер. ВВПС, д. 12-1-22</v>
      </c>
      <c r="P35" s="24"/>
      <c r="Q35" s="24"/>
      <c r="R35" s="24" t="s">
        <v>331</v>
      </c>
      <c r="S35" s="24" t="str">
        <f>CONCATENATE(P35,IF(ISBLANK(P35),"",IF(AND(ISBLANK(Q35),ISBLANK(R35)),"",", ")),Q35,IF(ISBLANK(Q35),"",", "),R35)</f>
        <v>стройконстракшен,инженер</v>
      </c>
      <c r="T35" s="24" t="s">
        <v>52</v>
      </c>
      <c r="U35" s="27">
        <v>45903</v>
      </c>
      <c r="V35" s="27">
        <v>45902</v>
      </c>
      <c r="W35" s="24" t="s">
        <v>53</v>
      </c>
      <c r="X35" s="27">
        <v>45905</v>
      </c>
      <c r="Y35" s="27">
        <v>45904</v>
      </c>
      <c r="Z35" s="32" t="str">
        <f>IF(ISBLANK(AA35),CONCATENATE(AB35," ",AC35),AA35)</f>
        <v>ГБУЗ АО “Свободненская межрайонная больница”</v>
      </c>
      <c r="AA35" s="24" t="s">
        <v>113</v>
      </c>
      <c r="AB35" s="24" t="s">
        <v>38</v>
      </c>
      <c r="AC35" s="24"/>
      <c r="AD35" s="27">
        <v>45904</v>
      </c>
      <c r="AE35" s="24" t="s">
        <v>145</v>
      </c>
      <c r="AF35" s="27">
        <v>45917</v>
      </c>
      <c r="AG35" s="32"/>
      <c r="AH35" s="27"/>
      <c r="AI35" s="24"/>
      <c r="AJ35" s="28"/>
      <c r="AK35" s="24" t="s">
        <v>332</v>
      </c>
      <c r="AL35" s="36"/>
      <c r="AM35" s="35"/>
    </row>
    <row r="36" s="29" customFormat="1">
      <c r="A36" s="24" t="s">
        <v>333</v>
      </c>
      <c r="B36" s="25">
        <v>45905.5309655903</v>
      </c>
      <c r="C36" s="24" t="s">
        <v>112</v>
      </c>
      <c r="D36" s="24" t="s">
        <v>100</v>
      </c>
      <c r="E36" s="24" t="s">
        <v>113</v>
      </c>
      <c r="F36" s="26" t="s">
        <v>334</v>
      </c>
      <c r="G36" s="27">
        <v>32030</v>
      </c>
      <c r="H36" s="24" t="s">
        <v>125</v>
      </c>
      <c r="I36" s="24" t="s">
        <v>28</v>
      </c>
      <c r="J36" s="24" t="s">
        <v>126</v>
      </c>
      <c r="K36" s="24" t="s">
        <v>127</v>
      </c>
      <c r="L36" s="24" t="s">
        <v>128</v>
      </c>
      <c r="M36" s="24" t="s">
        <v>335</v>
      </c>
      <c r="N36" s="24" t="s">
        <v>161</v>
      </c>
      <c r="O36" s="24" t="str">
        <f>CONCATENATE(K36,", ",L36,","," д. ",M36,IF(ISBLANK(N36),"",CONCATENATE(", кв. ",N36)))</f>
        <v>Юхта-3, тер. ВВПС, д. 581, кв. 6</v>
      </c>
      <c r="P36" s="24"/>
      <c r="Q36" s="24"/>
      <c r="R36" s="24" t="s">
        <v>336</v>
      </c>
      <c r="S36" s="24" t="str">
        <f>CONCATENATE(P36,IF(ISBLANK(P36),"",IF(AND(ISBLANK(Q36),ISBLANK(R36)),"",", ")),Q36,IF(ISBLANK(Q36),"",", "),R36)</f>
        <v>ямата-ак,сварщик</v>
      </c>
      <c r="T36" s="24" t="s">
        <v>52</v>
      </c>
      <c r="U36" s="27">
        <v>45903</v>
      </c>
      <c r="V36" s="27">
        <v>45900</v>
      </c>
      <c r="W36" s="24" t="s">
        <v>53</v>
      </c>
      <c r="X36" s="27">
        <v>45905</v>
      </c>
      <c r="Y36" s="27">
        <v>45904</v>
      </c>
      <c r="Z36" s="32" t="str">
        <f>IF(ISBLANK(AA36),CONCATENATE(AB36," ",AC36),AA36)</f>
        <v>ГБУЗ АО “Свободненская межрайонная больница”</v>
      </c>
      <c r="AA36" s="24" t="s">
        <v>113</v>
      </c>
      <c r="AB36" s="24" t="s">
        <v>38</v>
      </c>
      <c r="AC36" s="24"/>
      <c r="AD36" s="27">
        <v>45904</v>
      </c>
      <c r="AE36" s="24" t="s">
        <v>96</v>
      </c>
      <c r="AF36" s="27">
        <v>45917</v>
      </c>
      <c r="AG36" s="32"/>
      <c r="AH36" s="27"/>
      <c r="AI36" s="24"/>
      <c r="AJ36" s="28"/>
      <c r="AK36" s="24" t="s">
        <v>337</v>
      </c>
      <c r="AL36" s="36"/>
      <c r="AM36" s="35"/>
    </row>
    <row r="37" s="29" customFormat="1">
      <c r="A37" s="24" t="s">
        <v>338</v>
      </c>
      <c r="B37" s="25">
        <v>45905.5294327199</v>
      </c>
      <c r="C37" s="24" t="s">
        <v>112</v>
      </c>
      <c r="D37" s="24" t="s">
        <v>100</v>
      </c>
      <c r="E37" s="24" t="s">
        <v>113</v>
      </c>
      <c r="F37" s="26" t="s">
        <v>339</v>
      </c>
      <c r="G37" s="27">
        <v>22571</v>
      </c>
      <c r="H37" s="24" t="s">
        <v>340</v>
      </c>
      <c r="I37" s="24" t="s">
        <v>28</v>
      </c>
      <c r="J37" s="24" t="s">
        <v>116</v>
      </c>
      <c r="K37" s="24" t="s">
        <v>116</v>
      </c>
      <c r="L37" s="24" t="s">
        <v>341</v>
      </c>
      <c r="M37" s="24" t="s">
        <v>342</v>
      </c>
      <c r="N37" s="24" t="s">
        <v>343</v>
      </c>
      <c r="O37" s="24" t="str">
        <f>CONCATENATE(K37,", ",L37,","," д. ",M37,IF(ISBLANK(N37),"",CONCATENATE(", кв. ",N37)))</f>
        <v>Свободный, 50 лет Октября, д. 76, кв. 22</v>
      </c>
      <c r="P37" s="24"/>
      <c r="Q37" s="24"/>
      <c r="R37" s="24" t="s">
        <v>80</v>
      </c>
      <c r="S37" s="24" t="str">
        <f>CONCATENATE(P37,IF(ISBLANK(P37),"",IF(AND(ISBLANK(Q37),ISBLANK(R37)),"",", ")),Q37,IF(ISBLANK(Q37),"",", "),R37)</f>
        <v>-     не  работает, пенсионер</v>
      </c>
      <c r="T37" s="24" t="s">
        <v>81</v>
      </c>
      <c r="U37" s="27"/>
      <c r="V37" s="27">
        <v>45901</v>
      </c>
      <c r="W37" s="24" t="s">
        <v>53</v>
      </c>
      <c r="X37" s="27">
        <v>45905</v>
      </c>
      <c r="Y37" s="27">
        <v>45904</v>
      </c>
      <c r="Z37" s="32" t="str">
        <f>IF(ISBLANK(AA37),CONCATENATE(AB37," ",AC37),AA37)</f>
        <v>ГБУЗ АО “Свободненская межрайонная больница”</v>
      </c>
      <c r="AA37" s="24" t="s">
        <v>113</v>
      </c>
      <c r="AB37" s="24" t="s">
        <v>38</v>
      </c>
      <c r="AC37" s="24"/>
      <c r="AD37" s="27">
        <v>45904</v>
      </c>
      <c r="AE37" s="24" t="s">
        <v>145</v>
      </c>
      <c r="AF37" s="27">
        <v>45917</v>
      </c>
      <c r="AG37" s="32"/>
      <c r="AH37" s="27"/>
      <c r="AI37" s="24"/>
      <c r="AJ37" s="28"/>
      <c r="AK37" s="24" t="s">
        <v>344</v>
      </c>
      <c r="AL37" s="36"/>
      <c r="AM37" s="35"/>
    </row>
    <row r="38" s="29" customFormat="1">
      <c r="A38" s="24" t="s">
        <v>345</v>
      </c>
      <c r="B38" s="25">
        <v>45905.5252731134</v>
      </c>
      <c r="C38" s="24" t="s">
        <v>112</v>
      </c>
      <c r="D38" s="24" t="s">
        <v>100</v>
      </c>
      <c r="E38" s="24" t="s">
        <v>113</v>
      </c>
      <c r="F38" s="26" t="s">
        <v>346</v>
      </c>
      <c r="G38" s="27">
        <v>18168</v>
      </c>
      <c r="H38" s="24" t="s">
        <v>347</v>
      </c>
      <c r="I38" s="24" t="s">
        <v>28</v>
      </c>
      <c r="J38" s="24" t="s">
        <v>116</v>
      </c>
      <c r="K38" s="24" t="s">
        <v>116</v>
      </c>
      <c r="L38" s="24" t="s">
        <v>341</v>
      </c>
      <c r="M38" s="24" t="s">
        <v>348</v>
      </c>
      <c r="N38" s="24" t="s">
        <v>79</v>
      </c>
      <c r="O38" s="24" t="str">
        <f>CONCATENATE(K38,", ",L38,","," д. ",M38,IF(ISBLANK(N38),"",CONCATENATE(", кв. ",N38)))</f>
        <v>Свободный, 50 лет Октября, д. 15, кв. 3</v>
      </c>
      <c r="P38" s="24"/>
      <c r="Q38" s="24"/>
      <c r="R38" s="24" t="s">
        <v>80</v>
      </c>
      <c r="S38" s="24" t="str">
        <f>CONCATENATE(P38,IF(ISBLANK(P38),"",IF(AND(ISBLANK(Q38),ISBLANK(R38)),"",", ")),Q38,IF(ISBLANK(Q38),"",", "),R38)</f>
        <v>-     не  работает, пенсионер</v>
      </c>
      <c r="T38" s="24" t="s">
        <v>81</v>
      </c>
      <c r="U38" s="27"/>
      <c r="V38" s="27">
        <v>45901</v>
      </c>
      <c r="W38" s="24" t="s">
        <v>53</v>
      </c>
      <c r="X38" s="27">
        <v>45905</v>
      </c>
      <c r="Y38" s="27">
        <v>45904</v>
      </c>
      <c r="Z38" s="32" t="str">
        <f>IF(ISBLANK(AA38),CONCATENATE(AB38," ",AC38),AA38)</f>
        <v>ГБУЗ АО “Свободненская межрайонная больница”</v>
      </c>
      <c r="AA38" s="24" t="s">
        <v>113</v>
      </c>
      <c r="AB38" s="24" t="s">
        <v>38</v>
      </c>
      <c r="AC38" s="24"/>
      <c r="AD38" s="27">
        <v>45904</v>
      </c>
      <c r="AE38" s="24" t="s">
        <v>145</v>
      </c>
      <c r="AF38" s="27">
        <v>45917</v>
      </c>
      <c r="AG38" s="32"/>
      <c r="AH38" s="27"/>
      <c r="AI38" s="24"/>
      <c r="AJ38" s="28"/>
      <c r="AK38" s="24" t="s">
        <v>349</v>
      </c>
      <c r="AL38" s="36"/>
      <c r="AM38" s="35"/>
    </row>
    <row r="39" s="29" customFormat="1">
      <c r="A39" s="24" t="s">
        <v>350</v>
      </c>
      <c r="B39" s="25">
        <v>45905.5167621181</v>
      </c>
      <c r="C39" s="24" t="s">
        <v>351</v>
      </c>
      <c r="D39" s="24" t="s">
        <v>269</v>
      </c>
      <c r="E39" s="24" t="s">
        <v>270</v>
      </c>
      <c r="F39" s="26" t="s">
        <v>352</v>
      </c>
      <c r="G39" s="27">
        <v>32546</v>
      </c>
      <c r="H39" s="24" t="s">
        <v>313</v>
      </c>
      <c r="I39" s="24" t="s">
        <v>28</v>
      </c>
      <c r="J39" s="24" t="s">
        <v>273</v>
      </c>
      <c r="K39" s="24" t="s">
        <v>273</v>
      </c>
      <c r="L39" s="24" t="s">
        <v>274</v>
      </c>
      <c r="M39" s="24" t="s">
        <v>353</v>
      </c>
      <c r="N39" s="24" t="s">
        <v>354</v>
      </c>
      <c r="O39" s="24" t="str">
        <f>CONCATENATE(K39,", ",L39,","," д. ",M39,IF(ISBLANK(N39),"",CONCATENATE(", кв. ",N39)))</f>
        <v>Белогорск, Кирова, д. 253а, кв. 8</v>
      </c>
      <c r="P39" s="24" t="s">
        <v>355</v>
      </c>
      <c r="Q39" s="24" t="s">
        <v>356</v>
      </c>
      <c r="R39" s="24" t="s">
        <v>357</v>
      </c>
      <c r="S39" s="24" t="str">
        <f>CONCATENATE(P39,IF(ISBLANK(P39),"",IF(AND(ISBLANK(Q39),ISBLANK(R39)),"",", ")),Q39,IF(ISBLANK(Q39),"",", "),R39)</f>
        <v>МУНИЦИПАЛЬНОЕ АВТОНОМНОЕ ДОШКОЛЬНОЕ ОБРАЗОВАТЕЛЬНОЕ УЧРЕЖДЕНИЕ "ДЕТСКИЙ САД №6 ГОРОДА БЕЛОГОРСК", 09, воспитатель</v>
      </c>
      <c r="T39" s="24" t="s">
        <v>358</v>
      </c>
      <c r="U39" s="27">
        <v>45897</v>
      </c>
      <c r="V39" s="27">
        <v>45897</v>
      </c>
      <c r="W39" s="24" t="s">
        <v>359</v>
      </c>
      <c r="X39" s="27">
        <v>45905</v>
      </c>
      <c r="Y39" s="27">
        <v>45905</v>
      </c>
      <c r="Z39" s="32" t="str">
        <f>IF(ISBLANK(AA39),CONCATENATE(AB39," ",AC39),AA39)</f>
        <v>ГАУЗ АО «Белогорская межрайонная больница»</v>
      </c>
      <c r="AA39" s="24" t="s">
        <v>270</v>
      </c>
      <c r="AB39" s="24" t="s">
        <v>38</v>
      </c>
      <c r="AC39" s="24"/>
      <c r="AD39" s="27">
        <v>45905</v>
      </c>
      <c r="AE39" s="24" t="s">
        <v>96</v>
      </c>
      <c r="AF39" s="27">
        <v>45910</v>
      </c>
      <c r="AG39" s="32"/>
      <c r="AH39" s="27"/>
      <c r="AI39" s="24"/>
      <c r="AJ39" s="28"/>
      <c r="AK39" s="24" t="s">
        <v>360</v>
      </c>
      <c r="AL39" s="36"/>
      <c r="AM39" s="35"/>
    </row>
    <row r="40" s="29" customFormat="1">
      <c r="A40" s="24" t="s">
        <v>361</v>
      </c>
      <c r="B40" s="25">
        <v>45905.3876689468</v>
      </c>
      <c r="C40" s="24" t="s">
        <v>362</v>
      </c>
      <c r="D40" s="24" t="s">
        <v>100</v>
      </c>
      <c r="E40" s="24" t="s">
        <v>363</v>
      </c>
      <c r="F40" s="26" t="s">
        <v>148</v>
      </c>
      <c r="G40" s="27">
        <v>26701</v>
      </c>
      <c r="H40" s="24" t="s">
        <v>149</v>
      </c>
      <c r="I40" s="24" t="s">
        <v>28</v>
      </c>
      <c r="J40" s="24" t="s">
        <v>116</v>
      </c>
      <c r="K40" s="24" t="s">
        <v>116</v>
      </c>
      <c r="L40" s="24" t="s">
        <v>150</v>
      </c>
      <c r="M40" s="24" t="s">
        <v>151</v>
      </c>
      <c r="N40" s="24" t="s">
        <v>79</v>
      </c>
      <c r="O40" s="24" t="str">
        <f>CONCATENATE(K40,", ",L40,","," д. ",M40,IF(ISBLANK(N40),"",CONCATENATE(", кв. ",N40)))</f>
        <v>Свободный, Ленина, д. 89, кв. 3</v>
      </c>
      <c r="P40" s="24"/>
      <c r="Q40" s="24"/>
      <c r="R40" s="24" t="s">
        <v>152</v>
      </c>
      <c r="S40" s="24" t="str">
        <f>CONCATENATE(P40,IF(ISBLANK(P40),"",IF(AND(ISBLANK(Q40),ISBLANK(R40)),"",", ")),Q40,IF(ISBLANK(Q40),"",", "),R40)</f>
        <v>ГБУЗ АО СГП МЕД РЕГИСТРАТОР</v>
      </c>
      <c r="T40" s="24" t="s">
        <v>95</v>
      </c>
      <c r="U40" s="27">
        <v>45904</v>
      </c>
      <c r="V40" s="27">
        <v>45903</v>
      </c>
      <c r="W40" s="24" t="s">
        <v>53</v>
      </c>
      <c r="X40" s="27">
        <v>45905</v>
      </c>
      <c r="Y40" s="27">
        <v>45905</v>
      </c>
      <c r="Z40" s="32" t="str">
        <f>IF(ISBLANK(AA40),CONCATENATE(AB40," ",AC40),AA40)</f>
        <v>ГБУЗ АО “Свободненская межрайонная больница”</v>
      </c>
      <c r="AA40" s="24" t="s">
        <v>113</v>
      </c>
      <c r="AB40" s="24" t="s">
        <v>38</v>
      </c>
      <c r="AC40" s="24"/>
      <c r="AD40" s="27">
        <v>45905</v>
      </c>
      <c r="AE40" s="24" t="s">
        <v>108</v>
      </c>
      <c r="AF40" s="27">
        <v>45908</v>
      </c>
      <c r="AG40" s="32"/>
      <c r="AH40" s="27"/>
      <c r="AI40" s="24"/>
      <c r="AJ40" s="28"/>
      <c r="AK40" s="24" t="s">
        <v>364</v>
      </c>
      <c r="AL40" s="36"/>
      <c r="AM40" s="35"/>
    </row>
    <row r="41" s="29" customFormat="1">
      <c r="A41" s="24" t="s">
        <v>365</v>
      </c>
      <c r="B41" s="25">
        <v>45904.939853044</v>
      </c>
      <c r="C41" s="24" t="s">
        <v>366</v>
      </c>
      <c r="D41" s="24" t="s">
        <v>24</v>
      </c>
      <c r="E41" s="24" t="s">
        <v>58</v>
      </c>
      <c r="F41" s="26" t="s">
        <v>367</v>
      </c>
      <c r="G41" s="27">
        <v>18991</v>
      </c>
      <c r="H41" s="24" t="s">
        <v>173</v>
      </c>
      <c r="I41" s="24" t="s">
        <v>28</v>
      </c>
      <c r="J41" s="24" t="s">
        <v>29</v>
      </c>
      <c r="K41" s="24" t="s">
        <v>29</v>
      </c>
      <c r="L41" s="24" t="s">
        <v>368</v>
      </c>
      <c r="M41" s="24" t="s">
        <v>369</v>
      </c>
      <c r="N41" s="24" t="s">
        <v>370</v>
      </c>
      <c r="O41" s="24" t="str">
        <f>CONCATENATE(K41,", ",L41,","," д. ",M41,IF(ISBLANK(N41),"",CONCATENATE(", кв. ",N41)))</f>
        <v>Благовещенск, Чайковского, д. 191, кв. 44</v>
      </c>
      <c r="P41" s="24"/>
      <c r="Q41" s="24"/>
      <c r="R41" s="24" t="s">
        <v>371</v>
      </c>
      <c r="S41" s="24" t="str">
        <f>CONCATENATE(P41,IF(ISBLANK(P41),"",IF(AND(ISBLANK(Q41),ISBLANK(R41)),"",", ")),Q41,IF(ISBLANK(Q41),"",", "),R41)</f>
        <v>-     пенсионер</v>
      </c>
      <c r="T41" s="24" t="s">
        <v>81</v>
      </c>
      <c r="U41" s="27"/>
      <c r="V41" s="27">
        <v>45902</v>
      </c>
      <c r="W41" s="24" t="s">
        <v>53</v>
      </c>
      <c r="X41" s="27">
        <v>45904</v>
      </c>
      <c r="Y41" s="27"/>
      <c r="Z41" s="32" t="str">
        <f>IF(ISBLANK(AA41),CONCATENATE(AB41," ",AC41),AA41)</f>
        <v>Другое </v>
      </c>
      <c r="AA41" s="24"/>
      <c r="AB41" s="24" t="s">
        <v>327</v>
      </c>
      <c r="AC41" s="24"/>
      <c r="AD41" s="27">
        <v>45904</v>
      </c>
      <c r="AE41" s="24"/>
      <c r="AF41" s="27"/>
      <c r="AG41" s="32"/>
      <c r="AH41" s="27"/>
      <c r="AI41" s="24"/>
      <c r="AJ41" s="28"/>
      <c r="AK41" s="24" t="s">
        <v>372</v>
      </c>
      <c r="AL41" s="36"/>
      <c r="AM41" s="35"/>
    </row>
    <row r="42" s="29" customFormat="1">
      <c r="A42" s="24" t="s">
        <v>373</v>
      </c>
      <c r="B42" s="25">
        <v>45904.834487419</v>
      </c>
      <c r="C42" s="24" t="s">
        <v>374</v>
      </c>
      <c r="D42" s="24" t="s">
        <v>42</v>
      </c>
      <c r="E42" s="24" t="s">
        <v>375</v>
      </c>
      <c r="F42" s="26" t="s">
        <v>376</v>
      </c>
      <c r="G42" s="27">
        <v>21972</v>
      </c>
      <c r="H42" s="24" t="s">
        <v>377</v>
      </c>
      <c r="I42" s="24" t="s">
        <v>28</v>
      </c>
      <c r="J42" s="24" t="s">
        <v>29</v>
      </c>
      <c r="K42" s="24" t="s">
        <v>29</v>
      </c>
      <c r="L42" s="24" t="s">
        <v>150</v>
      </c>
      <c r="M42" s="24" t="s">
        <v>378</v>
      </c>
      <c r="N42" s="24" t="s">
        <v>379</v>
      </c>
      <c r="O42" s="24" t="str">
        <f>CONCATENATE(K42,", ",L42,","," д. ",M42,IF(ISBLANK(N42),"",CONCATENATE(", кв. ",N42)))</f>
        <v>Благовещенск, Ленина, д. 119/1, кв. 72</v>
      </c>
      <c r="P42" s="24"/>
      <c r="Q42" s="24"/>
      <c r="R42" s="24" t="s">
        <v>33</v>
      </c>
      <c r="S42" s="24" t="str">
        <f>CONCATENATE(P42,IF(ISBLANK(P42),"",IF(AND(ISBLANK(Q42),ISBLANK(R42)),"",", ")),Q42,IF(ISBLANK(Q42),"",", "),R42)</f>
        <v>-      не работает</v>
      </c>
      <c r="T42" s="24" t="s">
        <v>34</v>
      </c>
      <c r="U42" s="27"/>
      <c r="V42" s="27">
        <v>45904</v>
      </c>
      <c r="W42" s="24" t="s">
        <v>380</v>
      </c>
      <c r="X42" s="27">
        <v>45904</v>
      </c>
      <c r="Y42" s="27"/>
      <c r="Z42" s="32" t="str">
        <f>IF(ISBLANK(AA42),CONCATENATE(AB42," ",AC42),AA42)</f>
        <v>На дому </v>
      </c>
      <c r="AA42" s="24"/>
      <c r="AB42" s="24" t="s">
        <v>55</v>
      </c>
      <c r="AC42" s="24"/>
      <c r="AD42" s="27">
        <v>45904</v>
      </c>
      <c r="AE42" s="24" t="s">
        <v>380</v>
      </c>
      <c r="AF42" s="27">
        <v>45916</v>
      </c>
      <c r="AG42" s="32"/>
      <c r="AH42" s="27"/>
      <c r="AI42" s="24"/>
      <c r="AJ42" s="28"/>
      <c r="AK42" s="24" t="s">
        <v>381</v>
      </c>
      <c r="AL42" s="36"/>
      <c r="AM42" s="35"/>
    </row>
    <row r="43" s="29" customFormat="1">
      <c r="A43" s="24" t="s">
        <v>382</v>
      </c>
      <c r="B43" s="25">
        <v>45904.8054320255</v>
      </c>
      <c r="C43" s="24" t="s">
        <v>171</v>
      </c>
      <c r="D43" s="24" t="s">
        <v>42</v>
      </c>
      <c r="E43" s="24" t="s">
        <v>58</v>
      </c>
      <c r="F43" s="26" t="s">
        <v>383</v>
      </c>
      <c r="G43" s="27">
        <v>27253</v>
      </c>
      <c r="H43" s="24" t="s">
        <v>384</v>
      </c>
      <c r="I43" s="24" t="s">
        <v>28</v>
      </c>
      <c r="J43" s="24" t="s">
        <v>29</v>
      </c>
      <c r="K43" s="24" t="s">
        <v>29</v>
      </c>
      <c r="L43" s="24" t="s">
        <v>385</v>
      </c>
      <c r="M43" s="24" t="s">
        <v>32</v>
      </c>
      <c r="N43" s="24" t="s">
        <v>386</v>
      </c>
      <c r="O43" s="24" t="str">
        <f>CONCATENATE(K43,", ",L43,","," д. ",M43,IF(ISBLANK(N43),"",CONCATENATE(", кв. ",N43)))</f>
        <v>Благовещенск, Партизанская, д. 69, кв. 80</v>
      </c>
      <c r="P43" s="24"/>
      <c r="Q43" s="24"/>
      <c r="R43" s="24" t="s">
        <v>33</v>
      </c>
      <c r="S43" s="24" t="str">
        <f>CONCATENATE(P43,IF(ISBLANK(P43),"",IF(AND(ISBLANK(Q43),ISBLANK(R43)),"",", ")),Q43,IF(ISBLANK(Q43),"",", "),R43)</f>
        <v>-      не работает</v>
      </c>
      <c r="T43" s="24" t="s">
        <v>34</v>
      </c>
      <c r="U43" s="27"/>
      <c r="V43" s="27">
        <v>45885</v>
      </c>
      <c r="W43" s="24" t="s">
        <v>53</v>
      </c>
      <c r="X43" s="27">
        <v>45904</v>
      </c>
      <c r="Y43" s="27"/>
      <c r="Z43" s="32" t="str">
        <f>IF(ISBLANK(AA43),CONCATENATE(AB43," ",AC43),AA43)</f>
        <v>На дому </v>
      </c>
      <c r="AA43" s="24"/>
      <c r="AB43" s="24" t="s">
        <v>55</v>
      </c>
      <c r="AC43" s="24"/>
      <c r="AD43" s="27">
        <v>45904</v>
      </c>
      <c r="AE43" s="24"/>
      <c r="AF43" s="27"/>
      <c r="AG43" s="32"/>
      <c r="AH43" s="27"/>
      <c r="AI43" s="24"/>
      <c r="AJ43" s="28"/>
      <c r="AK43" s="24" t="s">
        <v>387</v>
      </c>
      <c r="AL43" s="36"/>
      <c r="AM43" s="35"/>
    </row>
    <row r="44" s="29" customFormat="1">
      <c r="A44" s="24" t="s">
        <v>388</v>
      </c>
      <c r="B44" s="25">
        <v>45904.7376997338</v>
      </c>
      <c r="C44" s="24" t="s">
        <v>171</v>
      </c>
      <c r="D44" s="24" t="s">
        <v>42</v>
      </c>
      <c r="E44" s="24" t="s">
        <v>58</v>
      </c>
      <c r="F44" s="26" t="s">
        <v>389</v>
      </c>
      <c r="G44" s="27">
        <v>29373</v>
      </c>
      <c r="H44" s="24" t="s">
        <v>390</v>
      </c>
      <c r="I44" s="24" t="s">
        <v>28</v>
      </c>
      <c r="J44" s="24" t="s">
        <v>29</v>
      </c>
      <c r="K44" s="24" t="s">
        <v>29</v>
      </c>
      <c r="L44" s="24" t="s">
        <v>150</v>
      </c>
      <c r="M44" s="24" t="s">
        <v>391</v>
      </c>
      <c r="N44" s="24" t="s">
        <v>220</v>
      </c>
      <c r="O44" s="24" t="str">
        <f>CONCATENATE(K44,", ",L44,","," д. ",M44,IF(ISBLANK(N44),"",CONCATENATE(", кв. ",N44)))</f>
        <v>Благовещенск, Ленина, д. 189, кв. 5</v>
      </c>
      <c r="P44" s="24"/>
      <c r="Q44" s="24"/>
      <c r="R44" s="24" t="s">
        <v>33</v>
      </c>
      <c r="S44" s="24" t="str">
        <f>CONCATENATE(P44,IF(ISBLANK(P44),"",IF(AND(ISBLANK(Q44),ISBLANK(R44)),"",", ")),Q44,IF(ISBLANK(Q44),"",", "),R44)</f>
        <v>-      не работает</v>
      </c>
      <c r="T44" s="24" t="s">
        <v>34</v>
      </c>
      <c r="U44" s="27"/>
      <c r="V44" s="27">
        <v>45900</v>
      </c>
      <c r="W44" s="24" t="s">
        <v>53</v>
      </c>
      <c r="X44" s="27">
        <v>45904</v>
      </c>
      <c r="Y44" s="27"/>
      <c r="Z44" s="32" t="str">
        <f>IF(ISBLANK(AA44),CONCATENATE(AB44," ",AC44),AA44)</f>
        <v>На дому </v>
      </c>
      <c r="AA44" s="24"/>
      <c r="AB44" s="24" t="s">
        <v>55</v>
      </c>
      <c r="AC44" s="24"/>
      <c r="AD44" s="27">
        <v>45904</v>
      </c>
      <c r="AE44" s="24"/>
      <c r="AF44" s="27"/>
      <c r="AG44" s="32"/>
      <c r="AH44" s="27"/>
      <c r="AI44" s="24"/>
      <c r="AJ44" s="28"/>
      <c r="AK44" s="24" t="s">
        <v>392</v>
      </c>
      <c r="AL44" s="36"/>
      <c r="AM44" s="35"/>
    </row>
    <row r="45" s="29" customFormat="1">
      <c r="A45" s="24" t="s">
        <v>393</v>
      </c>
      <c r="B45" s="25">
        <v>45904.7299332523</v>
      </c>
      <c r="C45" s="24" t="s">
        <v>394</v>
      </c>
      <c r="D45" s="24" t="s">
        <v>42</v>
      </c>
      <c r="E45" s="24" t="s">
        <v>202</v>
      </c>
      <c r="F45" s="26" t="s">
        <v>395</v>
      </c>
      <c r="G45" s="27">
        <v>40053</v>
      </c>
      <c r="H45" s="24" t="s">
        <v>396</v>
      </c>
      <c r="I45" s="24" t="s">
        <v>28</v>
      </c>
      <c r="J45" s="24" t="s">
        <v>29</v>
      </c>
      <c r="K45" s="24" t="s">
        <v>29</v>
      </c>
      <c r="L45" s="24" t="s">
        <v>150</v>
      </c>
      <c r="M45" s="24" t="s">
        <v>397</v>
      </c>
      <c r="N45" s="24" t="s">
        <v>398</v>
      </c>
      <c r="O45" s="24" t="str">
        <f>CONCATENATE(K45,", ",L45,","," д. ",M45,IF(ISBLANK(N45),"",CONCATENATE(", кв. ",N45)))</f>
        <v>Благовещенск, Ленина, д. 176/2, кв. 180</v>
      </c>
      <c r="P45" s="24" t="s">
        <v>399</v>
      </c>
      <c r="Q45" s="24" t="s">
        <v>400</v>
      </c>
      <c r="R45" s="24"/>
      <c r="S45" s="24" t="str">
        <f>CONCATENATE(P45,IF(ISBLANK(P45),"",IF(AND(ISBLANK(Q45),ISBLANK(R45)),"",", ")),Q45,IF(ISBLANK(Q45),"",", "),R45)</f>
        <v>МУНИЦИПАЛЬНОЕ АВТОНОМНОЕ ОБЩЕОБРАЗОВАТЕЛЬНОЕ УЧРЕЖДЕНИЕ "ШКОЛА № 26 ГОРОДА БЛАГОВЕЩЕНСКА", 10В, </v>
      </c>
      <c r="T45" s="24" t="s">
        <v>121</v>
      </c>
      <c r="U45" s="27">
        <v>45903</v>
      </c>
      <c r="V45" s="27">
        <v>45897</v>
      </c>
      <c r="W45" s="24" t="s">
        <v>53</v>
      </c>
      <c r="X45" s="27">
        <v>45904</v>
      </c>
      <c r="Y45" s="27">
        <v>45909</v>
      </c>
      <c r="Z45" s="32" t="str">
        <f>IF(ISBLANK(AA45),CONCATENATE(AB45," ",AC45),AA45)</f>
        <v>ГАУЗ АО АОДКБ</v>
      </c>
      <c r="AA45" s="24" t="s">
        <v>202</v>
      </c>
      <c r="AB45" s="24" t="s">
        <v>38</v>
      </c>
      <c r="AC45" s="24"/>
      <c r="AD45" s="27">
        <v>45904</v>
      </c>
      <c r="AE45" s="24" t="s">
        <v>211</v>
      </c>
      <c r="AF45" s="27"/>
      <c r="AG45" s="32"/>
      <c r="AH45" s="27">
        <v>45905.3826388889</v>
      </c>
      <c r="AI45" s="24" t="s">
        <v>401</v>
      </c>
      <c r="AJ45" s="28"/>
      <c r="AK45" s="24" t="s">
        <v>402</v>
      </c>
      <c r="AL45" s="36"/>
      <c r="AM45" s="35"/>
    </row>
    <row r="46" s="29" customFormat="1">
      <c r="A46" s="24" t="s">
        <v>403</v>
      </c>
      <c r="B46" s="25">
        <v>45904.6920878125</v>
      </c>
      <c r="C46" s="24" t="s">
        <v>171</v>
      </c>
      <c r="D46" s="24" t="s">
        <v>24</v>
      </c>
      <c r="E46" s="24" t="s">
        <v>58</v>
      </c>
      <c r="F46" s="26" t="s">
        <v>404</v>
      </c>
      <c r="G46" s="27">
        <v>22640</v>
      </c>
      <c r="H46" s="24" t="s">
        <v>340</v>
      </c>
      <c r="I46" s="24" t="s">
        <v>28</v>
      </c>
      <c r="J46" s="24" t="s">
        <v>29</v>
      </c>
      <c r="K46" s="24" t="s">
        <v>29</v>
      </c>
      <c r="L46" s="24" t="s">
        <v>299</v>
      </c>
      <c r="M46" s="24" t="s">
        <v>405</v>
      </c>
      <c r="N46" s="24" t="s">
        <v>406</v>
      </c>
      <c r="O46" s="24" t="str">
        <f>CONCATENATE(K46,", ",L46,","," д. ",M46,IF(ISBLANK(N46),"",CONCATENATE(", кв. ",N46)))</f>
        <v>Благовещенск, Октябрьская, д. 162, кв. 36</v>
      </c>
      <c r="P46" s="24"/>
      <c r="Q46" s="24"/>
      <c r="R46" s="24" t="s">
        <v>33</v>
      </c>
      <c r="S46" s="24" t="str">
        <f>CONCATENATE(P46,IF(ISBLANK(P46),"",IF(AND(ISBLANK(Q46),ISBLANK(R46)),"",", ")),Q46,IF(ISBLANK(Q46),"",", "),R46)</f>
        <v>-      не работает</v>
      </c>
      <c r="T46" s="24" t="s">
        <v>81</v>
      </c>
      <c r="U46" s="27"/>
      <c r="V46" s="27">
        <v>45901</v>
      </c>
      <c r="W46" s="24" t="s">
        <v>53</v>
      </c>
      <c r="X46" s="27">
        <v>45904</v>
      </c>
      <c r="Y46" s="27"/>
      <c r="Z46" s="32" t="str">
        <f>IF(ISBLANK(AA46),CONCATENATE(AB46," ",AC46),AA46)</f>
        <v>На дому </v>
      </c>
      <c r="AA46" s="24"/>
      <c r="AB46" s="24" t="s">
        <v>55</v>
      </c>
      <c r="AC46" s="24"/>
      <c r="AD46" s="27">
        <v>45904</v>
      </c>
      <c r="AE46" s="24"/>
      <c r="AF46" s="27"/>
      <c r="AG46" s="32"/>
      <c r="AH46" s="27"/>
      <c r="AI46" s="24"/>
      <c r="AJ46" s="28"/>
      <c r="AK46" s="24" t="s">
        <v>407</v>
      </c>
      <c r="AL46" s="36"/>
      <c r="AM46" s="35"/>
    </row>
    <row r="47" s="29" customFormat="1">
      <c r="A47" s="24" t="s">
        <v>408</v>
      </c>
      <c r="B47" s="25">
        <v>45904.6689289352</v>
      </c>
      <c r="C47" s="24" t="s">
        <v>409</v>
      </c>
      <c r="D47" s="24" t="s">
        <v>72</v>
      </c>
      <c r="E47" s="24" t="s">
        <v>73</v>
      </c>
      <c r="F47" s="26" t="s">
        <v>410</v>
      </c>
      <c r="G47" s="27">
        <v>26270</v>
      </c>
      <c r="H47" s="24" t="s">
        <v>298</v>
      </c>
      <c r="I47" s="24" t="s">
        <v>28</v>
      </c>
      <c r="J47" s="24" t="s">
        <v>76</v>
      </c>
      <c r="K47" s="24" t="s">
        <v>76</v>
      </c>
      <c r="L47" s="24" t="s">
        <v>411</v>
      </c>
      <c r="M47" s="24" t="s">
        <v>412</v>
      </c>
      <c r="N47" s="24" t="s">
        <v>130</v>
      </c>
      <c r="O47" s="24" t="str">
        <f>CONCATENATE(K47,", ",L47,","," д. ",M47,IF(ISBLANK(N47),"",CONCATENATE(", кв. ",N47)))</f>
        <v>Зея, строительная, д. 35, кв. 16</v>
      </c>
      <c r="P47" s="24"/>
      <c r="Q47" s="24"/>
      <c r="R47" s="24" t="s">
        <v>33</v>
      </c>
      <c r="S47" s="24" t="str">
        <f>CONCATENATE(P47,IF(ISBLANK(P47),"",IF(AND(ISBLANK(Q47),ISBLANK(R47)),"",", ")),Q47,IF(ISBLANK(Q47),"",", "),R47)</f>
        <v>-      не работает</v>
      </c>
      <c r="T47" s="24" t="s">
        <v>34</v>
      </c>
      <c r="U47" s="27"/>
      <c r="V47" s="27">
        <v>45889</v>
      </c>
      <c r="W47" s="24" t="s">
        <v>211</v>
      </c>
      <c r="X47" s="27">
        <v>45904</v>
      </c>
      <c r="Y47" s="27">
        <v>45904</v>
      </c>
      <c r="Z47" s="32" t="str">
        <f>IF(ISBLANK(AA47),CONCATENATE(AB47," ",AC47),AA47)</f>
        <v>ГБУЗ АО “Зейская межрайонная больница им. Б.Е.Смирнова”</v>
      </c>
      <c r="AA47" s="24" t="s">
        <v>73</v>
      </c>
      <c r="AB47" s="24" t="s">
        <v>38</v>
      </c>
      <c r="AC47" s="24"/>
      <c r="AD47" s="27">
        <v>45904</v>
      </c>
      <c r="AE47" s="24" t="s">
        <v>303</v>
      </c>
      <c r="AF47" s="27">
        <v>45910</v>
      </c>
      <c r="AG47" s="32"/>
      <c r="AH47" s="27"/>
      <c r="AI47" s="24"/>
      <c r="AJ47" s="28"/>
      <c r="AK47" s="24" t="s">
        <v>413</v>
      </c>
      <c r="AL47" s="36"/>
      <c r="AM47" s="35"/>
    </row>
    <row r="48" s="29" customFormat="1">
      <c r="A48" s="24" t="s">
        <v>414</v>
      </c>
      <c r="B48" s="25">
        <v>45904.6421548264</v>
      </c>
      <c r="C48" s="24" t="s">
        <v>415</v>
      </c>
      <c r="D48" s="24" t="s">
        <v>42</v>
      </c>
      <c r="E48" s="24" t="s">
        <v>202</v>
      </c>
      <c r="F48" s="26" t="s">
        <v>416</v>
      </c>
      <c r="G48" s="27">
        <v>43360</v>
      </c>
      <c r="H48" s="24" t="s">
        <v>417</v>
      </c>
      <c r="I48" s="24" t="s">
        <v>28</v>
      </c>
      <c r="J48" s="24" t="s">
        <v>46</v>
      </c>
      <c r="K48" s="24" t="s">
        <v>47</v>
      </c>
      <c r="L48" s="24" t="s">
        <v>418</v>
      </c>
      <c r="M48" s="24" t="s">
        <v>419</v>
      </c>
      <c r="N48" s="24" t="s">
        <v>315</v>
      </c>
      <c r="O48" s="24" t="str">
        <f>CONCATENATE(K48,", ",L48,","," д. ",M48,IF(ISBLANK(N48),"",CONCATENATE(", кв. ",N48)))</f>
        <v>Чигири, Василенко, д. 7/1, кв. 87</v>
      </c>
      <c r="P48" s="24" t="s">
        <v>420</v>
      </c>
      <c r="Q48" s="24" t="s">
        <v>421</v>
      </c>
      <c r="R48" s="24"/>
      <c r="S48" s="24" t="str">
        <f>CONCATENATE(P48,IF(ISBLANK(P48),"",IF(AND(ISBLANK(Q48),ISBLANK(R48)),"",", ")),Q48,IF(ISBLANK(Q48),"",", "),R48)</f>
        <v>МУНИЦИПАЛЬНОЕ АВТОНОМНОЕ ОБЩЕОБРАЗОВАТЕЛЬНОЕ УЧРЕЖДЕНИЕ "ШКОЛА № 13 ГОРОДА БЛАГОВЕЩЕНСКА", 1К, </v>
      </c>
      <c r="T48" s="24" t="s">
        <v>121</v>
      </c>
      <c r="U48" s="27"/>
      <c r="V48" s="27">
        <v>45898</v>
      </c>
      <c r="W48" s="24" t="s">
        <v>108</v>
      </c>
      <c r="X48" s="27">
        <v>45904</v>
      </c>
      <c r="Y48" s="27"/>
      <c r="Z48" s="32" t="str">
        <f>IF(ISBLANK(AA48),CONCATENATE(AB48," ",AC48),AA48)</f>
        <v>На дому </v>
      </c>
      <c r="AA48" s="24"/>
      <c r="AB48" s="24" t="s">
        <v>55</v>
      </c>
      <c r="AC48" s="24"/>
      <c r="AD48" s="27">
        <v>45904</v>
      </c>
      <c r="AE48" s="24"/>
      <c r="AF48" s="27"/>
      <c r="AG48" s="32"/>
      <c r="AH48" s="27"/>
      <c r="AI48" s="24"/>
      <c r="AJ48" s="28"/>
      <c r="AK48" s="24" t="s">
        <v>422</v>
      </c>
      <c r="AL48" s="36"/>
      <c r="AM48" s="35"/>
    </row>
    <row r="49" s="29" customFormat="1">
      <c r="A49" s="24" t="s">
        <v>423</v>
      </c>
      <c r="B49" s="25">
        <v>45904.6058973727</v>
      </c>
      <c r="C49" s="24" t="s">
        <v>201</v>
      </c>
      <c r="D49" s="24" t="s">
        <v>24</v>
      </c>
      <c r="E49" s="24" t="s">
        <v>202</v>
      </c>
      <c r="F49" s="26" t="s">
        <v>424</v>
      </c>
      <c r="G49" s="27">
        <v>43515</v>
      </c>
      <c r="H49" s="24" t="s">
        <v>417</v>
      </c>
      <c r="I49" s="24" t="s">
        <v>28</v>
      </c>
      <c r="J49" s="24" t="s">
        <v>29</v>
      </c>
      <c r="K49" s="24" t="s">
        <v>29</v>
      </c>
      <c r="L49" s="24" t="s">
        <v>105</v>
      </c>
      <c r="M49" s="24" t="s">
        <v>425</v>
      </c>
      <c r="N49" s="24" t="s">
        <v>176</v>
      </c>
      <c r="O49" s="24" t="str">
        <f>CONCATENATE(K49,", ",L49,","," д. ",M49,IF(ISBLANK(N49),"",CONCATENATE(", кв. ",N49)))</f>
        <v>Благовещенск, Пионерская, д. 71/9 1, кв. 2</v>
      </c>
      <c r="P49" s="24"/>
      <c r="Q49" s="24"/>
      <c r="R49" s="24" t="s">
        <v>426</v>
      </c>
      <c r="S49" s="24" t="str">
        <f>CONCATENATE(P49,IF(ISBLANK(P49),"",IF(AND(ISBLANK(Q49),ISBLANK(R49)),"",", ")),Q49,IF(ISBLANK(Q49),"",", "),R49)</f>
        <v>Неорганизованный ребенок</v>
      </c>
      <c r="T49" s="24" t="s">
        <v>427</v>
      </c>
      <c r="U49" s="27"/>
      <c r="V49" s="27">
        <v>45899</v>
      </c>
      <c r="W49" s="24" t="s">
        <v>53</v>
      </c>
      <c r="X49" s="27">
        <v>45904</v>
      </c>
      <c r="Y49" s="27">
        <v>45904</v>
      </c>
      <c r="Z49" s="32" t="str">
        <f>IF(ISBLANK(AA49),CONCATENATE(AB49," ",AC49),AA49)</f>
        <v>ГАУЗ АО АОДКБ</v>
      </c>
      <c r="AA49" s="24" t="s">
        <v>202</v>
      </c>
      <c r="AB49" s="24" t="s">
        <v>38</v>
      </c>
      <c r="AC49" s="24"/>
      <c r="AD49" s="27">
        <v>45904</v>
      </c>
      <c r="AE49" s="24" t="s">
        <v>211</v>
      </c>
      <c r="AF49" s="27"/>
      <c r="AG49" s="32"/>
      <c r="AH49" s="27"/>
      <c r="AI49" s="24"/>
      <c r="AJ49" s="28"/>
      <c r="AK49" s="24" t="s">
        <v>428</v>
      </c>
      <c r="AL49" s="36"/>
      <c r="AM49" s="35"/>
    </row>
    <row r="50" s="29" customFormat="1">
      <c r="A50" s="24" t="s">
        <v>429</v>
      </c>
      <c r="B50" s="25">
        <v>45904.5800849884</v>
      </c>
      <c r="C50" s="24" t="s">
        <v>430</v>
      </c>
      <c r="D50" s="24" t="s">
        <v>42</v>
      </c>
      <c r="E50" s="24" t="s">
        <v>431</v>
      </c>
      <c r="F50" s="26" t="s">
        <v>432</v>
      </c>
      <c r="G50" s="27">
        <v>39799</v>
      </c>
      <c r="H50" s="24" t="s">
        <v>396</v>
      </c>
      <c r="I50" s="24" t="s">
        <v>28</v>
      </c>
      <c r="J50" s="24" t="s">
        <v>29</v>
      </c>
      <c r="K50" s="24" t="s">
        <v>29</v>
      </c>
      <c r="L50" s="24" t="s">
        <v>433</v>
      </c>
      <c r="M50" s="24" t="s">
        <v>434</v>
      </c>
      <c r="N50" s="24" t="s">
        <v>435</v>
      </c>
      <c r="O50" s="24" t="str">
        <f>CONCATENATE(K50,", ",L50,","," д. ",M50,IF(ISBLANK(N50),"",CONCATENATE(", кв. ",N50)))</f>
        <v>Благовещенск, Игнатьевское шоссе, д. 14/5, кв. 219</v>
      </c>
      <c r="P50" s="24" t="s">
        <v>436</v>
      </c>
      <c r="Q50" s="24" t="s">
        <v>437</v>
      </c>
      <c r="R50" s="24"/>
      <c r="S50" s="24" t="str">
        <f>CONCATENATE(P50,IF(ISBLANK(P50),"",IF(AND(ISBLANK(Q50),ISBLANK(R50)),"",", ")),Q50,IF(ISBLANK(Q50),"",", "),R50)</f>
        <v>ГОСУДАРСТВЕННОЕ ПРОФЕССИОНАЛЬНОЕ ОБРАЗОВАТЕЛЬНОЕ АВТОНОМНОЕ УЧРЕЖДЕНИЕ АМУРСКОЙ ОБЛАСТИ "БЛАГОВЕЩЕНСКИЙ ПОЛИТЕХНИЧЕСКИЙ КОЛЛЕДЖ", 261Э, </v>
      </c>
      <c r="T50" s="24" t="s">
        <v>438</v>
      </c>
      <c r="U50" s="27">
        <v>45903</v>
      </c>
      <c r="V50" s="27">
        <v>45902</v>
      </c>
      <c r="W50" s="24" t="s">
        <v>53</v>
      </c>
      <c r="X50" s="27">
        <v>45904</v>
      </c>
      <c r="Y50" s="27"/>
      <c r="Z50" s="32" t="str">
        <f>IF(ISBLANK(AA50),CONCATENATE(AB50," ",AC50),AA50)</f>
        <v>На дому </v>
      </c>
      <c r="AA50" s="24"/>
      <c r="AB50" s="24" t="s">
        <v>55</v>
      </c>
      <c r="AC50" s="24"/>
      <c r="AD50" s="27">
        <v>45904</v>
      </c>
      <c r="AE50" s="24" t="s">
        <v>53</v>
      </c>
      <c r="AF50" s="27">
        <v>45908</v>
      </c>
      <c r="AG50" s="32"/>
      <c r="AH50" s="27"/>
      <c r="AI50" s="24"/>
      <c r="AJ50" s="28"/>
      <c r="AK50" s="24" t="s">
        <v>439</v>
      </c>
      <c r="AL50" s="36"/>
      <c r="AM50" s="35"/>
    </row>
    <row r="51" s="29" customFormat="1">
      <c r="A51" s="24" t="s">
        <v>440</v>
      </c>
      <c r="B51" s="25">
        <v>45904.4856576042</v>
      </c>
      <c r="C51" s="24" t="s">
        <v>441</v>
      </c>
      <c r="D51" s="24" t="s">
        <v>42</v>
      </c>
      <c r="E51" s="24" t="s">
        <v>180</v>
      </c>
      <c r="F51" s="26" t="s">
        <v>442</v>
      </c>
      <c r="G51" s="27">
        <v>39681</v>
      </c>
      <c r="H51" s="24" t="s">
        <v>443</v>
      </c>
      <c r="I51" s="24" t="s">
        <v>28</v>
      </c>
      <c r="J51" s="24" t="s">
        <v>29</v>
      </c>
      <c r="K51" s="24" t="s">
        <v>29</v>
      </c>
      <c r="L51" s="24" t="s">
        <v>174</v>
      </c>
      <c r="M51" s="24" t="s">
        <v>175</v>
      </c>
      <c r="N51" s="24" t="s">
        <v>444</v>
      </c>
      <c r="O51" s="24" t="str">
        <f>CONCATENATE(K51,", ",L51,","," д. ",M51,IF(ISBLANK(N51),"",CONCATENATE(", кв. ",N51)))</f>
        <v>Благовещенск, Калинина, д. 68, кв. 118</v>
      </c>
      <c r="P51" s="24" t="s">
        <v>436</v>
      </c>
      <c r="Q51" s="24" t="s">
        <v>445</v>
      </c>
      <c r="R51" s="24"/>
      <c r="S51" s="24" t="str">
        <f>CONCATENATE(P51,IF(ISBLANK(P51),"",IF(AND(ISBLANK(Q51),ISBLANK(R51)),"",", ")),Q51,IF(ISBLANK(Q51),"",", "),R51)</f>
        <v>ГОСУДАРСТВЕННОЕ ПРОФЕССИОНАЛЬНОЕ ОБРАЗОВАТЕЛЬНОЕ АВТОНОМНОЕ УЧРЕЖДЕНИЕ АМУРСКОЙ ОБЛАСТИ "БЛАГОВЕЩЕНСКИЙ ПОЛИТЕХНИЧЕСКИЙ КОЛЛЕДЖ", 215, </v>
      </c>
      <c r="T51" s="24" t="s">
        <v>438</v>
      </c>
      <c r="U51" s="27">
        <v>45903</v>
      </c>
      <c r="V51" s="27">
        <v>45900</v>
      </c>
      <c r="W51" s="24" t="s">
        <v>53</v>
      </c>
      <c r="X51" s="27">
        <v>45904</v>
      </c>
      <c r="Y51" s="27">
        <v>45904</v>
      </c>
      <c r="Z51" s="32" t="str">
        <f>IF(ISBLANK(AA51),CONCATENATE(AB51," ",AC51),AA51)</f>
        <v>ГАУЗ АО АОИБ, 3 отделение</v>
      </c>
      <c r="AA51" s="24" t="s">
        <v>196</v>
      </c>
      <c r="AB51" s="24" t="s">
        <v>38</v>
      </c>
      <c r="AC51" s="24"/>
      <c r="AD51" s="27">
        <v>45904</v>
      </c>
      <c r="AE51" s="24" t="s">
        <v>197</v>
      </c>
      <c r="AF51" s="27">
        <v>45905</v>
      </c>
      <c r="AG51" s="32"/>
      <c r="AH51" s="27"/>
      <c r="AI51" s="24"/>
      <c r="AJ51" s="28"/>
      <c r="AK51" s="24" t="s">
        <v>446</v>
      </c>
      <c r="AL51" s="36"/>
      <c r="AM51" s="35"/>
    </row>
    <row r="52" s="29" customFormat="1">
      <c r="A52" s="24" t="s">
        <v>447</v>
      </c>
      <c r="B52" s="25">
        <v>45904.4781628472</v>
      </c>
      <c r="C52" s="24" t="s">
        <v>448</v>
      </c>
      <c r="D52" s="24" t="s">
        <v>42</v>
      </c>
      <c r="E52" s="24" t="s">
        <v>449</v>
      </c>
      <c r="F52" s="26" t="s">
        <v>450</v>
      </c>
      <c r="G52" s="27">
        <v>30415</v>
      </c>
      <c r="H52" s="24" t="s">
        <v>451</v>
      </c>
      <c r="I52" s="24" t="s">
        <v>28</v>
      </c>
      <c r="J52" s="24" t="s">
        <v>29</v>
      </c>
      <c r="K52" s="24" t="s">
        <v>29</v>
      </c>
      <c r="L52" s="24" t="s">
        <v>150</v>
      </c>
      <c r="M52" s="24" t="s">
        <v>452</v>
      </c>
      <c r="N52" s="24" t="s">
        <v>453</v>
      </c>
      <c r="O52" s="24" t="str">
        <f>CONCATENATE(K52,", ",L52,","," д. ",M52,IF(ISBLANK(N52),"",CONCATENATE(", кв. ",N52)))</f>
        <v>Благовещенск, Ленина, д. 9, кв. 4</v>
      </c>
      <c r="P52" s="24"/>
      <c r="Q52" s="24"/>
      <c r="R52" s="24" t="s">
        <v>454</v>
      </c>
      <c r="S52" s="24" t="str">
        <f>CONCATENATE(P52,IF(ISBLANK(P52),"",IF(AND(ISBLANK(Q52),ISBLANK(R52)),"",", ")),Q52,IF(ISBLANK(Q52),"",", "),R52)</f>
        <v>центр  Доброта помощник по уходу</v>
      </c>
      <c r="T52" s="24" t="s">
        <v>52</v>
      </c>
      <c r="U52" s="27"/>
      <c r="V52" s="27">
        <v>45894</v>
      </c>
      <c r="W52" s="24" t="s">
        <v>455</v>
      </c>
      <c r="X52" s="27">
        <v>45897</v>
      </c>
      <c r="Y52" s="27"/>
      <c r="Z52" s="32" t="str">
        <f>IF(ISBLANK(AA52),CONCATENATE(AB52," ",AC52),AA52)</f>
        <v>На дому </v>
      </c>
      <c r="AA52" s="24"/>
      <c r="AB52" s="24" t="s">
        <v>55</v>
      </c>
      <c r="AC52" s="24"/>
      <c r="AD52" s="27">
        <v>45897</v>
      </c>
      <c r="AE52" s="24" t="s">
        <v>53</v>
      </c>
      <c r="AF52" s="27">
        <v>45904</v>
      </c>
      <c r="AG52" s="32"/>
      <c r="AH52" s="27"/>
      <c r="AI52" s="24"/>
      <c r="AJ52" s="28"/>
      <c r="AK52" s="24" t="s">
        <v>456</v>
      </c>
      <c r="AL52" s="36"/>
      <c r="AM52" s="35"/>
    </row>
    <row r="53" s="29" customFormat="1">
      <c r="A53" s="24" t="s">
        <v>457</v>
      </c>
      <c r="B53" s="25">
        <v>45904.4192748032</v>
      </c>
      <c r="C53" s="24" t="s">
        <v>112</v>
      </c>
      <c r="D53" s="24" t="s">
        <v>100</v>
      </c>
      <c r="E53" s="24" t="s">
        <v>113</v>
      </c>
      <c r="F53" s="26" t="s">
        <v>458</v>
      </c>
      <c r="G53" s="27">
        <v>17109</v>
      </c>
      <c r="H53" s="24" t="s">
        <v>459</v>
      </c>
      <c r="I53" s="24" t="s">
        <v>28</v>
      </c>
      <c r="J53" s="24" t="s">
        <v>126</v>
      </c>
      <c r="K53" s="24" t="s">
        <v>460</v>
      </c>
      <c r="L53" s="24" t="s">
        <v>461</v>
      </c>
      <c r="M53" s="24" t="s">
        <v>176</v>
      </c>
      <c r="N53" s="24"/>
      <c r="O53" s="24" t="str">
        <f>CONCATENATE(K53,", ",L53,","," д. ",M53,IF(ISBLANK(N53),"",CONCATENATE(", кв. ",N53)))</f>
        <v>Маркучи, Набережная, д. 2</v>
      </c>
      <c r="P53" s="24"/>
      <c r="Q53" s="24"/>
      <c r="R53" s="24" t="s">
        <v>80</v>
      </c>
      <c r="S53" s="24" t="str">
        <f>CONCATENATE(P53,IF(ISBLANK(P53),"",IF(AND(ISBLANK(Q53),ISBLANK(R53)),"",", ")),Q53,IF(ISBLANK(Q53),"",", "),R53)</f>
        <v>-     не  работает, пенсионер</v>
      </c>
      <c r="T53" s="24" t="s">
        <v>81</v>
      </c>
      <c r="U53" s="27"/>
      <c r="V53" s="27">
        <v>45903</v>
      </c>
      <c r="W53" s="24" t="s">
        <v>53</v>
      </c>
      <c r="X53" s="27">
        <v>45904</v>
      </c>
      <c r="Y53" s="27">
        <v>45903</v>
      </c>
      <c r="Z53" s="32" t="str">
        <f>IF(ISBLANK(AA53),CONCATENATE(AB53," ",AC53),AA53)</f>
        <v>ГБУЗ АО “Свободненская межрайонная больница”</v>
      </c>
      <c r="AA53" s="24" t="s">
        <v>113</v>
      </c>
      <c r="AB53" s="24" t="s">
        <v>38</v>
      </c>
      <c r="AC53" s="24"/>
      <c r="AD53" s="27">
        <v>45903</v>
      </c>
      <c r="AE53" s="24"/>
      <c r="AF53" s="27"/>
      <c r="AG53" s="32"/>
      <c r="AH53" s="27"/>
      <c r="AI53" s="24"/>
      <c r="AJ53" s="28"/>
      <c r="AK53" s="24" t="s">
        <v>462</v>
      </c>
      <c r="AL53" s="36"/>
      <c r="AM53" s="35"/>
    </row>
    <row r="54" s="29" customFormat="1">
      <c r="A54" s="24" t="s">
        <v>463</v>
      </c>
      <c r="B54" s="25">
        <v>45904.3421259606</v>
      </c>
      <c r="C54" s="24" t="s">
        <v>464</v>
      </c>
      <c r="D54" s="24" t="s">
        <v>465</v>
      </c>
      <c r="E54" s="24" t="s">
        <v>466</v>
      </c>
      <c r="F54" s="26" t="s">
        <v>467</v>
      </c>
      <c r="G54" s="27">
        <v>45392</v>
      </c>
      <c r="H54" s="24" t="s">
        <v>468</v>
      </c>
      <c r="I54" s="24" t="s">
        <v>28</v>
      </c>
      <c r="J54" s="24" t="s">
        <v>469</v>
      </c>
      <c r="K54" s="24" t="s">
        <v>470</v>
      </c>
      <c r="L54" s="24" t="s">
        <v>471</v>
      </c>
      <c r="M54" s="24" t="s">
        <v>472</v>
      </c>
      <c r="N54" s="24" t="s">
        <v>354</v>
      </c>
      <c r="O54" s="24" t="str">
        <f>CONCATENATE(K54,", ",L54,","," д. ",M54,IF(ISBLANK(N54),"",CONCATENATE(", кв. ",N54)))</f>
        <v>Новобурейский, Советская, д. 47, кв. 8</v>
      </c>
      <c r="P54" s="24"/>
      <c r="Q54" s="24"/>
      <c r="R54" s="24" t="s">
        <v>473</v>
      </c>
      <c r="S54" s="24" t="str">
        <f>CONCATENATE(P54,IF(ISBLANK(P54),"",IF(AND(ISBLANK(Q54),ISBLANK(R54)),"",", ")),Q54,IF(ISBLANK(Q54),"",", "),R54)</f>
        <v>не организованный</v>
      </c>
      <c r="T54" s="24" t="s">
        <v>474</v>
      </c>
      <c r="U54" s="27"/>
      <c r="V54" s="27">
        <v>45900</v>
      </c>
      <c r="W54" s="24" t="s">
        <v>53</v>
      </c>
      <c r="X54" s="27">
        <v>45904</v>
      </c>
      <c r="Y54" s="27">
        <v>45903</v>
      </c>
      <c r="Z54" s="32" t="str">
        <f>IF(ISBLANK(AA54),CONCATENATE(AB54," ",AC54),AA54)</f>
        <v>ГБУЗ АО “Бурейская районная больница”</v>
      </c>
      <c r="AA54" s="24" t="s">
        <v>466</v>
      </c>
      <c r="AB54" s="24" t="s">
        <v>38</v>
      </c>
      <c r="AC54" s="24"/>
      <c r="AD54" s="27">
        <v>45903</v>
      </c>
      <c r="AE54" s="24" t="s">
        <v>475</v>
      </c>
      <c r="AF54" s="27">
        <v>45905</v>
      </c>
      <c r="AG54" s="32"/>
      <c r="AH54" s="27"/>
      <c r="AI54" s="24"/>
      <c r="AJ54" s="28"/>
      <c r="AK54" s="24" t="s">
        <v>476</v>
      </c>
      <c r="AL54" s="36"/>
      <c r="AM54" s="35"/>
    </row>
    <row r="55" s="29" customFormat="1">
      <c r="A55" s="24" t="s">
        <v>477</v>
      </c>
      <c r="B55" s="25">
        <v>45903.7150486921</v>
      </c>
      <c r="C55" s="24" t="s">
        <v>478</v>
      </c>
      <c r="D55" s="24" t="s">
        <v>42</v>
      </c>
      <c r="E55" s="24" t="s">
        <v>479</v>
      </c>
      <c r="F55" s="26" t="s">
        <v>480</v>
      </c>
      <c r="G55" s="27">
        <v>44021</v>
      </c>
      <c r="H55" s="24" t="s">
        <v>253</v>
      </c>
      <c r="I55" s="24" t="s">
        <v>28</v>
      </c>
      <c r="J55" s="24" t="s">
        <v>29</v>
      </c>
      <c r="K55" s="24" t="s">
        <v>29</v>
      </c>
      <c r="L55" s="24" t="s">
        <v>481</v>
      </c>
      <c r="M55" s="24" t="s">
        <v>482</v>
      </c>
      <c r="N55" s="24" t="s">
        <v>483</v>
      </c>
      <c r="O55" s="24" t="str">
        <f>CONCATENATE(K55,", ",L55,","," д. ",M55,IF(ISBLANK(N55),"",CONCATENATE(", кв. ",N55)))</f>
        <v>Благовещенск, Строителей, д. 70, кв. 30</v>
      </c>
      <c r="P55" s="24" t="s">
        <v>484</v>
      </c>
      <c r="Q55" s="24" t="s">
        <v>485</v>
      </c>
      <c r="R55" s="24"/>
      <c r="S55" s="24" t="str">
        <f>CONCATENATE(P55,IF(ISBLANK(P55),"",IF(AND(ISBLANK(Q55),ISBLANK(R55)),"",", ")),Q55,IF(ISBLANK(Q55),"",", "),R55)</f>
        <v>МУНИЦИПАЛЬНОЕ АВТОНОМНОЕ ДОШКОЛЬНОЕ ОБРАЗОВАТЕЛЬНОЕ УЧРЕЖДЕНИЕ "ДЕТСКИЙ САД № 60 ГОРОДА БЛАГОВЕЩЕНСКА", старшая 5, </v>
      </c>
      <c r="T55" s="24" t="s">
        <v>258</v>
      </c>
      <c r="U55" s="27">
        <v>45902</v>
      </c>
      <c r="V55" s="27">
        <v>45898</v>
      </c>
      <c r="W55" s="24" t="s">
        <v>53</v>
      </c>
      <c r="X55" s="27">
        <v>45903</v>
      </c>
      <c r="Y55" s="27"/>
      <c r="Z55" s="32" t="str">
        <f>IF(ISBLANK(AA55),CONCATENATE(AB55," ",AC55),AA55)</f>
        <v>На дому </v>
      </c>
      <c r="AA55" s="24"/>
      <c r="AB55" s="24" t="s">
        <v>55</v>
      </c>
      <c r="AC55" s="24"/>
      <c r="AD55" s="27">
        <v>45903</v>
      </c>
      <c r="AE55" s="24" t="s">
        <v>53</v>
      </c>
      <c r="AF55" s="27">
        <v>45909</v>
      </c>
      <c r="AG55" s="32"/>
      <c r="AH55" s="27">
        <v>45903.71875</v>
      </c>
      <c r="AI55" s="24" t="s">
        <v>486</v>
      </c>
      <c r="AJ55" s="28"/>
      <c r="AK55" s="24" t="s">
        <v>487</v>
      </c>
      <c r="AL55" s="36"/>
      <c r="AM55" s="35"/>
    </row>
    <row r="56" s="29" customFormat="1">
      <c r="A56" s="24" t="s">
        <v>488</v>
      </c>
      <c r="B56" s="25">
        <v>45903.6963584838</v>
      </c>
      <c r="C56" s="24" t="s">
        <v>489</v>
      </c>
      <c r="D56" s="24" t="s">
        <v>269</v>
      </c>
      <c r="E56" s="24" t="s">
        <v>113</v>
      </c>
      <c r="F56" s="26" t="s">
        <v>490</v>
      </c>
      <c r="G56" s="27">
        <v>22298</v>
      </c>
      <c r="H56" s="24" t="s">
        <v>491</v>
      </c>
      <c r="I56" s="24" t="s">
        <v>28</v>
      </c>
      <c r="J56" s="24" t="s">
        <v>492</v>
      </c>
      <c r="K56" s="24" t="s">
        <v>493</v>
      </c>
      <c r="L56" s="24" t="s">
        <v>290</v>
      </c>
      <c r="M56" s="24" t="s">
        <v>176</v>
      </c>
      <c r="N56" s="24" t="s">
        <v>176</v>
      </c>
      <c r="O56" s="24" t="str">
        <f>CONCATENATE(K56,", ",L56,","," д. ",M56,IF(ISBLANK(N56),"",CONCATENATE(", кв. ",N56)))</f>
        <v>Введеновка, Центральная, д. 2, кв. 2</v>
      </c>
      <c r="P56" s="24"/>
      <c r="Q56" s="24"/>
      <c r="R56" s="24" t="s">
        <v>494</v>
      </c>
      <c r="S56" s="24" t="str">
        <f>CONCATENATE(P56,IF(ISBLANK(P56),"",IF(AND(ISBLANK(Q56),ISBLANK(R56)),"",", ")),Q56,IF(ISBLANK(Q56),"",", "),R56)</f>
        <v>-  пенсионер</v>
      </c>
      <c r="T56" s="24" t="s">
        <v>81</v>
      </c>
      <c r="U56" s="27"/>
      <c r="V56" s="27">
        <v>45901</v>
      </c>
      <c r="W56" s="24" t="s">
        <v>53</v>
      </c>
      <c r="X56" s="27">
        <v>45903</v>
      </c>
      <c r="Y56" s="27">
        <v>45902</v>
      </c>
      <c r="Z56" s="32" t="str">
        <f>IF(ISBLANK(AA56),CONCATENATE(AB56," ",AC56),AA56)</f>
        <v>ГБУЗ АО “Свободненская межрайонная больница”</v>
      </c>
      <c r="AA56" s="24" t="s">
        <v>113</v>
      </c>
      <c r="AB56" s="24" t="s">
        <v>38</v>
      </c>
      <c r="AC56" s="24"/>
      <c r="AD56" s="27">
        <v>45902</v>
      </c>
      <c r="AE56" s="24" t="s">
        <v>145</v>
      </c>
      <c r="AF56" s="27">
        <v>45910</v>
      </c>
      <c r="AG56" s="32"/>
      <c r="AH56" s="27"/>
      <c r="AI56" s="24"/>
      <c r="AJ56" s="28"/>
      <c r="AK56" s="24" t="s">
        <v>495</v>
      </c>
      <c r="AL56" s="36"/>
      <c r="AM56" s="35"/>
    </row>
    <row r="57" s="29" customFormat="1">
      <c r="A57" s="24" t="s">
        <v>496</v>
      </c>
      <c r="B57" s="25">
        <v>45903.6920254977</v>
      </c>
      <c r="C57" s="24" t="s">
        <v>489</v>
      </c>
      <c r="D57" s="24" t="s">
        <v>497</v>
      </c>
      <c r="E57" s="24" t="s">
        <v>113</v>
      </c>
      <c r="F57" s="26" t="s">
        <v>498</v>
      </c>
      <c r="G57" s="27">
        <v>35498</v>
      </c>
      <c r="H57" s="24" t="s">
        <v>499</v>
      </c>
      <c r="I57" s="24" t="s">
        <v>28</v>
      </c>
      <c r="J57" s="24" t="s">
        <v>116</v>
      </c>
      <c r="K57" s="24" t="s">
        <v>116</v>
      </c>
      <c r="L57" s="24" t="s">
        <v>500</v>
      </c>
      <c r="M57" s="24" t="s">
        <v>501</v>
      </c>
      <c r="N57" s="24"/>
      <c r="O57" s="24" t="str">
        <f>CONCATENATE(K57,", ",L57,","," д. ",M57,IF(ISBLANK(N57),"",CONCATENATE(", кв. ",N57)))</f>
        <v>Свободный, Большая, д. 75</v>
      </c>
      <c r="P57" s="24"/>
      <c r="Q57" s="24"/>
      <c r="R57" s="24" t="s">
        <v>502</v>
      </c>
      <c r="S57" s="24" t="str">
        <f>CONCATENATE(P57,IF(ISBLANK(P57),"",IF(AND(ISBLANK(Q57),ISBLANK(R57)),"",", ")),Q57,IF(ISBLANK(Q57),"",", "),R57)</f>
        <v>ФАК Ямата электрик участка</v>
      </c>
      <c r="T57" s="24" t="s">
        <v>52</v>
      </c>
      <c r="U57" s="27"/>
      <c r="V57" s="27">
        <v>45901</v>
      </c>
      <c r="W57" s="24" t="s">
        <v>53</v>
      </c>
      <c r="X57" s="27">
        <v>45903</v>
      </c>
      <c r="Y57" s="27">
        <v>45902</v>
      </c>
      <c r="Z57" s="32" t="str">
        <f>IF(ISBLANK(AA57),CONCATENATE(AB57," ",AC57),AA57)</f>
        <v>ГБУЗ АО “Свободненская межрайонная больница”</v>
      </c>
      <c r="AA57" s="24" t="s">
        <v>113</v>
      </c>
      <c r="AB57" s="24" t="s">
        <v>38</v>
      </c>
      <c r="AC57" s="24"/>
      <c r="AD57" s="27">
        <v>45902</v>
      </c>
      <c r="AE57" s="24" t="s">
        <v>35</v>
      </c>
      <c r="AF57" s="27">
        <v>45910</v>
      </c>
      <c r="AG57" s="32"/>
      <c r="AH57" s="27"/>
      <c r="AI57" s="24"/>
      <c r="AJ57" s="28"/>
      <c r="AK57" s="24" t="s">
        <v>503</v>
      </c>
      <c r="AL57" s="36"/>
      <c r="AM57" s="35"/>
    </row>
    <row r="58" s="29" customFormat="1">
      <c r="A58" s="24" t="s">
        <v>504</v>
      </c>
      <c r="B58" s="25">
        <v>45903.6873215278</v>
      </c>
      <c r="C58" s="24" t="s">
        <v>489</v>
      </c>
      <c r="D58" s="24" t="s">
        <v>497</v>
      </c>
      <c r="E58" s="24" t="s">
        <v>113</v>
      </c>
      <c r="F58" s="26" t="s">
        <v>505</v>
      </c>
      <c r="G58" s="27">
        <v>22058</v>
      </c>
      <c r="H58" s="24" t="s">
        <v>377</v>
      </c>
      <c r="I58" s="24" t="s">
        <v>28</v>
      </c>
      <c r="J58" s="24" t="s">
        <v>116</v>
      </c>
      <c r="K58" s="24" t="s">
        <v>116</v>
      </c>
      <c r="L58" s="24" t="s">
        <v>506</v>
      </c>
      <c r="M58" s="24" t="s">
        <v>220</v>
      </c>
      <c r="N58" s="24"/>
      <c r="O58" s="24" t="str">
        <f>CONCATENATE(K58,", ",L58,","," д. ",M58,IF(ISBLANK(N58),"",CONCATENATE(", кв. ",N58)))</f>
        <v>Свободный, Малиновского, д. 5</v>
      </c>
      <c r="P58" s="24"/>
      <c r="Q58" s="24"/>
      <c r="R58" s="24" t="s">
        <v>235</v>
      </c>
      <c r="S58" s="24" t="str">
        <f>CONCATENATE(P58,IF(ISBLANK(P58),"",IF(AND(ISBLANK(Q58),ISBLANK(R58)),"",", ")),Q58,IF(ISBLANK(Q58),"",", "),R58)</f>
        <v>-     не работает</v>
      </c>
      <c r="T58" s="24" t="s">
        <v>81</v>
      </c>
      <c r="U58" s="27"/>
      <c r="V58" s="27">
        <v>45901</v>
      </c>
      <c r="W58" s="24" t="s">
        <v>53</v>
      </c>
      <c r="X58" s="27">
        <v>45903</v>
      </c>
      <c r="Y58" s="27">
        <v>45902</v>
      </c>
      <c r="Z58" s="32" t="str">
        <f>IF(ISBLANK(AA58),CONCATENATE(AB58," ",AC58),AA58)</f>
        <v>ГБУЗ АО “Свободненская межрайонная больница”</v>
      </c>
      <c r="AA58" s="24" t="s">
        <v>113</v>
      </c>
      <c r="AB58" s="24" t="s">
        <v>38</v>
      </c>
      <c r="AC58" s="24"/>
      <c r="AD58" s="27">
        <v>45902</v>
      </c>
      <c r="AE58" s="24" t="s">
        <v>303</v>
      </c>
      <c r="AF58" s="27">
        <v>45908</v>
      </c>
      <c r="AG58" s="32"/>
      <c r="AH58" s="27"/>
      <c r="AI58" s="24"/>
      <c r="AJ58" s="28"/>
      <c r="AK58" s="24" t="s">
        <v>507</v>
      </c>
      <c r="AL58" s="36"/>
      <c r="AM58" s="35"/>
    </row>
    <row r="59" s="29" customFormat="1">
      <c r="A59" s="24" t="s">
        <v>508</v>
      </c>
      <c r="B59" s="25">
        <v>45903.6800954514</v>
      </c>
      <c r="C59" s="24" t="s">
        <v>489</v>
      </c>
      <c r="D59" s="24" t="s">
        <v>497</v>
      </c>
      <c r="E59" s="24" t="s">
        <v>113</v>
      </c>
      <c r="F59" s="26" t="s">
        <v>509</v>
      </c>
      <c r="G59" s="27">
        <v>28351</v>
      </c>
      <c r="H59" s="24" t="s">
        <v>510</v>
      </c>
      <c r="I59" s="24" t="s">
        <v>28</v>
      </c>
      <c r="J59" s="24" t="s">
        <v>116</v>
      </c>
      <c r="K59" s="24" t="s">
        <v>116</v>
      </c>
      <c r="L59" s="24" t="s">
        <v>321</v>
      </c>
      <c r="M59" s="24" t="s">
        <v>511</v>
      </c>
      <c r="N59" s="24" t="s">
        <v>512</v>
      </c>
      <c r="O59" s="24" t="str">
        <f>CONCATENATE(K59,", ",L59,","," д. ",M59,IF(ISBLANK(N59),"",CONCATENATE(", кв. ",N59)))</f>
        <v>Свободный, Управленческая, д. 43, кв. 12</v>
      </c>
      <c r="P59" s="24"/>
      <c r="Q59" s="24"/>
      <c r="R59" s="24" t="s">
        <v>513</v>
      </c>
      <c r="S59" s="24" t="str">
        <f>CONCATENATE(P59,IF(ISBLANK(P59),"",IF(AND(ISBLANK(Q59),ISBLANK(R59)),"",", ")),Q59,IF(ISBLANK(Q59),"",", "),R59)</f>
        <v>АО РЖД главный бухгалтер</v>
      </c>
      <c r="T59" s="24" t="s">
        <v>52</v>
      </c>
      <c r="U59" s="27"/>
      <c r="V59" s="27">
        <v>45890</v>
      </c>
      <c r="W59" s="24" t="s">
        <v>53</v>
      </c>
      <c r="X59" s="27">
        <v>45903</v>
      </c>
      <c r="Y59" s="27">
        <v>45902</v>
      </c>
      <c r="Z59" s="32" t="str">
        <f>IF(ISBLANK(AA59),CONCATENATE(AB59," ",AC59),AA59)</f>
        <v>ГБУЗ АО “Свободненская межрайонная больница”</v>
      </c>
      <c r="AA59" s="24" t="s">
        <v>113</v>
      </c>
      <c r="AB59" s="24" t="s">
        <v>38</v>
      </c>
      <c r="AC59" s="24"/>
      <c r="AD59" s="27">
        <v>45902</v>
      </c>
      <c r="AE59" s="24" t="s">
        <v>145</v>
      </c>
      <c r="AF59" s="27">
        <v>45910</v>
      </c>
      <c r="AG59" s="32"/>
      <c r="AH59" s="27"/>
      <c r="AI59" s="24"/>
      <c r="AJ59" s="28"/>
      <c r="AK59" s="24" t="s">
        <v>514</v>
      </c>
      <c r="AL59" s="36"/>
      <c r="AM59" s="35"/>
    </row>
    <row r="60" s="29" customFormat="1">
      <c r="A60" s="24" t="s">
        <v>515</v>
      </c>
      <c r="B60" s="25">
        <v>45903.6764738773</v>
      </c>
      <c r="C60" s="24" t="s">
        <v>489</v>
      </c>
      <c r="D60" s="24" t="s">
        <v>497</v>
      </c>
      <c r="E60" s="24" t="s">
        <v>113</v>
      </c>
      <c r="F60" s="26" t="s">
        <v>516</v>
      </c>
      <c r="G60" s="27">
        <v>22333</v>
      </c>
      <c r="H60" s="24" t="s">
        <v>491</v>
      </c>
      <c r="I60" s="24" t="s">
        <v>28</v>
      </c>
      <c r="J60" s="24" t="s">
        <v>517</v>
      </c>
      <c r="K60" s="24" t="s">
        <v>518</v>
      </c>
      <c r="L60" s="24" t="s">
        <v>471</v>
      </c>
      <c r="M60" s="24" t="s">
        <v>143</v>
      </c>
      <c r="N60" s="24" t="s">
        <v>143</v>
      </c>
      <c r="O60" s="24" t="str">
        <f>CONCATENATE(K60,", ",L60,","," д. ",M60,IF(ISBLANK(N60),"",CONCATENATE(", кв. ",N60)))</f>
        <v>Мазаново, Советская, д. 1, кв. 1</v>
      </c>
      <c r="P60" s="24"/>
      <c r="Q60" s="24"/>
      <c r="R60" s="24" t="s">
        <v>33</v>
      </c>
      <c r="S60" s="24" t="str">
        <f>CONCATENATE(P60,IF(ISBLANK(P60),"",IF(AND(ISBLANK(Q60),ISBLANK(R60)),"",", ")),Q60,IF(ISBLANK(Q60),"",", "),R60)</f>
        <v>-      не работает</v>
      </c>
      <c r="T60" s="24"/>
      <c r="U60" s="27"/>
      <c r="V60" s="27">
        <v>45902</v>
      </c>
      <c r="W60" s="24" t="s">
        <v>53</v>
      </c>
      <c r="X60" s="27">
        <v>45903</v>
      </c>
      <c r="Y60" s="27">
        <v>45902</v>
      </c>
      <c r="Z60" s="32" t="str">
        <f>IF(ISBLANK(AA60),CONCATENATE(AB60," ",AC60),AA60)</f>
        <v>ГБУЗ АО “Свободненская межрайонная больница”</v>
      </c>
      <c r="AA60" s="24" t="s">
        <v>113</v>
      </c>
      <c r="AB60" s="24" t="s">
        <v>38</v>
      </c>
      <c r="AC60" s="24"/>
      <c r="AD60" s="27">
        <v>45902</v>
      </c>
      <c r="AE60" s="24" t="s">
        <v>108</v>
      </c>
      <c r="AF60" s="27">
        <v>45922</v>
      </c>
      <c r="AG60" s="32"/>
      <c r="AH60" s="27"/>
      <c r="AI60" s="24"/>
      <c r="AJ60" s="28"/>
      <c r="AK60" s="24" t="s">
        <v>519</v>
      </c>
      <c r="AL60" s="36"/>
      <c r="AM60" s="35"/>
    </row>
    <row r="61" s="29" customFormat="1">
      <c r="A61" s="24" t="s">
        <v>520</v>
      </c>
      <c r="B61" s="25">
        <v>45903.672503125</v>
      </c>
      <c r="C61" s="24" t="s">
        <v>489</v>
      </c>
      <c r="D61" s="24" t="s">
        <v>100</v>
      </c>
      <c r="E61" s="24" t="s">
        <v>113</v>
      </c>
      <c r="F61" s="26" t="s">
        <v>521</v>
      </c>
      <c r="G61" s="27">
        <v>37300</v>
      </c>
      <c r="H61" s="24" t="s">
        <v>522</v>
      </c>
      <c r="I61" s="24" t="s">
        <v>28</v>
      </c>
      <c r="J61" s="24" t="s">
        <v>126</v>
      </c>
      <c r="K61" s="24" t="s">
        <v>127</v>
      </c>
      <c r="L61" s="24" t="s">
        <v>128</v>
      </c>
      <c r="M61" s="24" t="s">
        <v>301</v>
      </c>
      <c r="N61" s="24" t="s">
        <v>301</v>
      </c>
      <c r="O61" s="24" t="str">
        <f>CONCATENATE(K61,", ",L61,","," д. ",M61,IF(ISBLANK(N61),"",CONCATENATE(", кв. ",N61)))</f>
        <v>Юхта-3, тер. ВВПС, д. 13, кв. 13</v>
      </c>
      <c r="P61" s="24"/>
      <c r="Q61" s="24"/>
      <c r="R61" s="24" t="s">
        <v>523</v>
      </c>
      <c r="S61" s="24" t="str">
        <f>CONCATENATE(P61,IF(ISBLANK(P61),"",IF(AND(ISBLANK(Q61),ISBLANK(R61)),"",", ")),Q61,IF(ISBLANK(Q61),"",", "),R61)</f>
        <v>ООО Палати монтажник</v>
      </c>
      <c r="T61" s="24" t="s">
        <v>52</v>
      </c>
      <c r="U61" s="27"/>
      <c r="V61" s="27">
        <v>45897</v>
      </c>
      <c r="W61" s="24" t="s">
        <v>53</v>
      </c>
      <c r="X61" s="27">
        <v>45903</v>
      </c>
      <c r="Y61" s="27">
        <v>45901</v>
      </c>
      <c r="Z61" s="32" t="str">
        <f>IF(ISBLANK(AA61),CONCATENATE(AB61," ",AC61),AA61)</f>
        <v>ГБУЗ АО “Свободненская межрайонная больница”</v>
      </c>
      <c r="AA61" s="24" t="s">
        <v>113</v>
      </c>
      <c r="AB61" s="24" t="s">
        <v>38</v>
      </c>
      <c r="AC61" s="24"/>
      <c r="AD61" s="27">
        <v>45901</v>
      </c>
      <c r="AE61" s="24" t="s">
        <v>108</v>
      </c>
      <c r="AF61" s="27">
        <v>45917</v>
      </c>
      <c r="AG61" s="32"/>
      <c r="AH61" s="27"/>
      <c r="AI61" s="24"/>
      <c r="AJ61" s="28"/>
      <c r="AK61" s="24" t="s">
        <v>524</v>
      </c>
      <c r="AL61" s="36"/>
      <c r="AM61" s="35"/>
    </row>
    <row r="62" s="29" customFormat="1">
      <c r="A62" s="24" t="s">
        <v>525</v>
      </c>
      <c r="B62" s="25">
        <v>45903.6727611111</v>
      </c>
      <c r="C62" s="24" t="s">
        <v>526</v>
      </c>
      <c r="D62" s="24" t="s">
        <v>42</v>
      </c>
      <c r="E62" s="24" t="s">
        <v>479</v>
      </c>
      <c r="F62" s="26" t="s">
        <v>527</v>
      </c>
      <c r="G62" s="27">
        <v>44295</v>
      </c>
      <c r="H62" s="24" t="s">
        <v>528</v>
      </c>
      <c r="I62" s="24" t="s">
        <v>28</v>
      </c>
      <c r="J62" s="24" t="s">
        <v>29</v>
      </c>
      <c r="K62" s="24" t="s">
        <v>29</v>
      </c>
      <c r="L62" s="24" t="s">
        <v>192</v>
      </c>
      <c r="M62" s="24" t="s">
        <v>529</v>
      </c>
      <c r="N62" s="24" t="s">
        <v>370</v>
      </c>
      <c r="O62" s="24" t="str">
        <f>CONCATENATE(K62,", ",L62,","," д. ",M62,IF(ISBLANK(N62),"",CONCATENATE(", кв. ",N62)))</f>
        <v>Благовещенск, Зейская, д. 295, кв. 44</v>
      </c>
      <c r="P62" s="24" t="s">
        <v>530</v>
      </c>
      <c r="Q62" s="24" t="s">
        <v>531</v>
      </c>
      <c r="R62" s="24"/>
      <c r="S62" s="24" t="str">
        <f>CONCATENATE(P62,IF(ISBLANK(P62),"",IF(AND(ISBLANK(Q62),ISBLANK(R62)),"",", ")),Q62,IF(ISBLANK(Q62),"",", "),R62)</f>
        <v>МУНИЦИПАЛЬНОЕ АВТОНОМНОЕ ДОШКОЛЬНОЕ ОБРАЗОВАТЕЛЬНОЕ УЧРЕЖДЕНИЕ "ДЕТСКИЙ САД № 19 ГОРОДА БЛАГОВЕЩЕНСКА", средняя, </v>
      </c>
      <c r="T62" s="24" t="s">
        <v>258</v>
      </c>
      <c r="U62" s="27">
        <v>45891</v>
      </c>
      <c r="V62" s="27">
        <v>45893</v>
      </c>
      <c r="W62" s="24" t="s">
        <v>53</v>
      </c>
      <c r="X62" s="27">
        <v>45903</v>
      </c>
      <c r="Y62" s="27"/>
      <c r="Z62" s="32" t="str">
        <f>IF(ISBLANK(AA62),CONCATENATE(AB62," ",AC62),AA62)</f>
        <v>На дому </v>
      </c>
      <c r="AA62" s="24"/>
      <c r="AB62" s="24" t="s">
        <v>55</v>
      </c>
      <c r="AC62" s="24"/>
      <c r="AD62" s="27">
        <v>45903</v>
      </c>
      <c r="AE62" s="24" t="s">
        <v>53</v>
      </c>
      <c r="AF62" s="27">
        <v>45903</v>
      </c>
      <c r="AG62" s="32"/>
      <c r="AH62" s="27">
        <v>45903.6833333333</v>
      </c>
      <c r="AI62" s="24" t="s">
        <v>532</v>
      </c>
      <c r="AJ62" s="28"/>
      <c r="AK62" s="24" t="s">
        <v>533</v>
      </c>
      <c r="AL62" s="36"/>
      <c r="AM62" s="35"/>
    </row>
    <row r="63" s="29" customFormat="1">
      <c r="A63" s="24" t="s">
        <v>534</v>
      </c>
      <c r="B63" s="25">
        <v>45903.6712278588</v>
      </c>
      <c r="C63" s="24" t="s">
        <v>535</v>
      </c>
      <c r="D63" s="24" t="s">
        <v>42</v>
      </c>
      <c r="E63" s="24" t="s">
        <v>180</v>
      </c>
      <c r="F63" s="26" t="s">
        <v>536</v>
      </c>
      <c r="G63" s="27">
        <v>41548</v>
      </c>
      <c r="H63" s="24" t="s">
        <v>115</v>
      </c>
      <c r="I63" s="24" t="s">
        <v>28</v>
      </c>
      <c r="J63" s="24" t="s">
        <v>29</v>
      </c>
      <c r="K63" s="24" t="s">
        <v>29</v>
      </c>
      <c r="L63" s="24" t="s">
        <v>205</v>
      </c>
      <c r="M63" s="24" t="s">
        <v>537</v>
      </c>
      <c r="N63" s="24" t="s">
        <v>538</v>
      </c>
      <c r="O63" s="24" t="str">
        <f>CONCATENATE(K63,", ",L63,","," д. ",M63,IF(ISBLANK(N63),"",CONCATENATE(", кв. ",N63)))</f>
        <v>Благовещенск, улица Амурская, д. 208, кв. 96</v>
      </c>
      <c r="P63" s="24" t="s">
        <v>399</v>
      </c>
      <c r="Q63" s="24" t="s">
        <v>539</v>
      </c>
      <c r="R63" s="24"/>
      <c r="S63" s="24" t="str">
        <f>CONCATENATE(P63,IF(ISBLANK(P63),"",IF(AND(ISBLANK(Q63),ISBLANK(R63)),"",", ")),Q63,IF(ISBLANK(Q63),"",", "),R63)</f>
        <v>МУНИЦИПАЛЬНОЕ АВТОНОМНОЕ ОБЩЕОБРАЗОВАТЕЛЬНОЕ УЧРЕЖДЕНИЕ "ШКОЛА № 26 ГОРОДА БЛАГОВЕЩЕНСКА", 6Б, </v>
      </c>
      <c r="T63" s="24" t="s">
        <v>121</v>
      </c>
      <c r="U63" s="27">
        <v>45896</v>
      </c>
      <c r="V63" s="27">
        <v>45896</v>
      </c>
      <c r="W63" s="24" t="s">
        <v>53</v>
      </c>
      <c r="X63" s="27">
        <v>45903</v>
      </c>
      <c r="Y63" s="27">
        <v>45903</v>
      </c>
      <c r="Z63" s="32" t="str">
        <f>IF(ISBLANK(AA63),CONCATENATE(AB63," ",AC63),AA63)</f>
        <v>ГАУЗ АО АОИБ, 3 отделение</v>
      </c>
      <c r="AA63" s="24" t="s">
        <v>196</v>
      </c>
      <c r="AB63" s="24" t="s">
        <v>38</v>
      </c>
      <c r="AC63" s="24"/>
      <c r="AD63" s="27">
        <v>45903</v>
      </c>
      <c r="AE63" s="24" t="s">
        <v>197</v>
      </c>
      <c r="AF63" s="27">
        <v>45910</v>
      </c>
      <c r="AG63" s="32"/>
      <c r="AH63" s="27">
        <v>45903.6875</v>
      </c>
      <c r="AI63" s="24" t="s">
        <v>540</v>
      </c>
      <c r="AJ63" s="28"/>
      <c r="AK63" s="24" t="s">
        <v>541</v>
      </c>
      <c r="AL63" s="36"/>
      <c r="AM63" s="35"/>
    </row>
    <row r="64" s="29" customFormat="1">
      <c r="A64" s="24" t="s">
        <v>542</v>
      </c>
      <c r="B64" s="25">
        <v>45903.6683715625</v>
      </c>
      <c r="C64" s="24" t="s">
        <v>489</v>
      </c>
      <c r="D64" s="24" t="s">
        <v>100</v>
      </c>
      <c r="E64" s="24" t="s">
        <v>113</v>
      </c>
      <c r="F64" s="26" t="s">
        <v>543</v>
      </c>
      <c r="G64" s="27">
        <v>25602</v>
      </c>
      <c r="H64" s="24" t="s">
        <v>544</v>
      </c>
      <c r="I64" s="24" t="s">
        <v>28</v>
      </c>
      <c r="J64" s="24" t="s">
        <v>116</v>
      </c>
      <c r="K64" s="24" t="s">
        <v>116</v>
      </c>
      <c r="L64" s="24" t="s">
        <v>117</v>
      </c>
      <c r="M64" s="24" t="s">
        <v>545</v>
      </c>
      <c r="N64" s="24" t="s">
        <v>137</v>
      </c>
      <c r="O64" s="24" t="str">
        <f>CONCATENATE(K64,", ",L64,","," д. ",M64,IF(ISBLANK(N64),"",CONCATENATE(", кв. ",N64)))</f>
        <v>Свободный, Карла Маркса, д. 25, кв. 17</v>
      </c>
      <c r="P64" s="24"/>
      <c r="Q64" s="24"/>
      <c r="R64" s="24" t="s">
        <v>546</v>
      </c>
      <c r="S64" s="24" t="str">
        <f>CONCATENATE(P64,IF(ISBLANK(P64),"",IF(AND(ISBLANK(Q64),ISBLANK(R64)),"",", ")),Q64,IF(ISBLANK(Q64),"",", "),R64)</f>
        <v>РЖД инженер</v>
      </c>
      <c r="T64" s="24" t="s">
        <v>52</v>
      </c>
      <c r="U64" s="27"/>
      <c r="V64" s="27">
        <v>45895</v>
      </c>
      <c r="W64" s="24" t="s">
        <v>53</v>
      </c>
      <c r="X64" s="27">
        <v>45903</v>
      </c>
      <c r="Y64" s="27">
        <v>45901</v>
      </c>
      <c r="Z64" s="32" t="str">
        <f>IF(ISBLANK(AA64),CONCATENATE(AB64," ",AC64),AA64)</f>
        <v>ГБУЗ АО “Свободненская межрайонная больница”</v>
      </c>
      <c r="AA64" s="24" t="s">
        <v>113</v>
      </c>
      <c r="AB64" s="24" t="s">
        <v>38</v>
      </c>
      <c r="AC64" s="24"/>
      <c r="AD64" s="27">
        <v>45901</v>
      </c>
      <c r="AE64" s="24" t="s">
        <v>145</v>
      </c>
      <c r="AF64" s="27">
        <v>45910</v>
      </c>
      <c r="AG64" s="32"/>
      <c r="AH64" s="27"/>
      <c r="AI64" s="24"/>
      <c r="AJ64" s="28"/>
      <c r="AK64" s="24" t="s">
        <v>547</v>
      </c>
      <c r="AL64" s="36"/>
      <c r="AM64" s="35"/>
    </row>
    <row r="65" s="29" customFormat="1">
      <c r="A65" s="24" t="s">
        <v>548</v>
      </c>
      <c r="B65" s="25">
        <v>45903.6631276968</v>
      </c>
      <c r="C65" s="24" t="s">
        <v>549</v>
      </c>
      <c r="D65" s="24" t="s">
        <v>100</v>
      </c>
      <c r="E65" s="24" t="s">
        <v>113</v>
      </c>
      <c r="F65" s="26" t="s">
        <v>550</v>
      </c>
      <c r="G65" s="27">
        <v>19507</v>
      </c>
      <c r="H65" s="24" t="s">
        <v>551</v>
      </c>
      <c r="I65" s="24" t="s">
        <v>28</v>
      </c>
      <c r="J65" s="24" t="s">
        <v>116</v>
      </c>
      <c r="K65" s="24" t="s">
        <v>116</v>
      </c>
      <c r="L65" s="24" t="s">
        <v>552</v>
      </c>
      <c r="M65" s="24" t="s">
        <v>49</v>
      </c>
      <c r="N65" s="24"/>
      <c r="O65" s="24" t="str">
        <f>CONCATENATE(K65,", ",L65,","," д. ",M65,IF(ISBLANK(N65),"",CONCATENATE(", кв. ",N65)))</f>
        <v>Свободный, Прямая, д. 20</v>
      </c>
      <c r="P65" s="24"/>
      <c r="Q65" s="24"/>
      <c r="R65" s="24" t="s">
        <v>553</v>
      </c>
      <c r="S65" s="24" t="str">
        <f>CONCATENATE(P65,IF(ISBLANK(P65),"",IF(AND(ISBLANK(Q65),ISBLANK(R65)),"",", ")),Q65,IF(ISBLANK(Q65),"",", "),R65)</f>
        <v>- не работает</v>
      </c>
      <c r="T65" s="24" t="s">
        <v>81</v>
      </c>
      <c r="U65" s="27"/>
      <c r="V65" s="27">
        <v>45900</v>
      </c>
      <c r="W65" s="24" t="s">
        <v>53</v>
      </c>
      <c r="X65" s="27">
        <v>45903</v>
      </c>
      <c r="Y65" s="27">
        <v>45901</v>
      </c>
      <c r="Z65" s="32" t="str">
        <f>IF(ISBLANK(AA65),CONCATENATE(AB65," ",AC65),AA65)</f>
        <v>ГБУЗ АО “Свободненская межрайонная больница”</v>
      </c>
      <c r="AA65" s="24" t="s">
        <v>113</v>
      </c>
      <c r="AB65" s="24" t="s">
        <v>38</v>
      </c>
      <c r="AC65" s="24"/>
      <c r="AD65" s="27">
        <v>45901</v>
      </c>
      <c r="AE65" s="24" t="s">
        <v>53</v>
      </c>
      <c r="AF65" s="27">
        <v>45908</v>
      </c>
      <c r="AG65" s="32"/>
      <c r="AH65" s="27"/>
      <c r="AI65" s="24"/>
      <c r="AJ65" s="28"/>
      <c r="AK65" s="24" t="s">
        <v>554</v>
      </c>
      <c r="AL65" s="36"/>
      <c r="AM65" s="35"/>
    </row>
    <row r="66" s="29" customFormat="1">
      <c r="A66" s="24" t="s">
        <v>555</v>
      </c>
      <c r="B66" s="25">
        <v>45903.6552780093</v>
      </c>
      <c r="C66" s="24" t="s">
        <v>489</v>
      </c>
      <c r="D66" s="24" t="s">
        <v>497</v>
      </c>
      <c r="E66" s="24" t="s">
        <v>113</v>
      </c>
      <c r="F66" s="26" t="s">
        <v>556</v>
      </c>
      <c r="G66" s="27">
        <v>14928</v>
      </c>
      <c r="H66" s="24" t="s">
        <v>557</v>
      </c>
      <c r="I66" s="24" t="s">
        <v>28</v>
      </c>
      <c r="J66" s="24" t="s">
        <v>116</v>
      </c>
      <c r="K66" s="24" t="s">
        <v>116</v>
      </c>
      <c r="L66" s="24" t="s">
        <v>341</v>
      </c>
      <c r="M66" s="24" t="s">
        <v>137</v>
      </c>
      <c r="N66" s="24" t="s">
        <v>50</v>
      </c>
      <c r="O66" s="24" t="str">
        <f>CONCATENATE(K66,", ",L66,","," д. ",M66,IF(ISBLANK(N66),"",CONCATENATE(", кв. ",N66)))</f>
        <v>Свободный, 50 лет Октября, д. 17, кв. 29</v>
      </c>
      <c r="P66" s="24"/>
      <c r="Q66" s="24"/>
      <c r="R66" s="24" t="s">
        <v>371</v>
      </c>
      <c r="S66" s="24" t="str">
        <f>CONCATENATE(P66,IF(ISBLANK(P66),"",IF(AND(ISBLANK(Q66),ISBLANK(R66)),"",", ")),Q66,IF(ISBLANK(Q66),"",", "),R66)</f>
        <v>-     пенсионер</v>
      </c>
      <c r="T66" s="24" t="s">
        <v>81</v>
      </c>
      <c r="U66" s="27"/>
      <c r="V66" s="27">
        <v>45899</v>
      </c>
      <c r="W66" s="24" t="s">
        <v>558</v>
      </c>
      <c r="X66" s="27">
        <v>45903</v>
      </c>
      <c r="Y66" s="27">
        <v>45901</v>
      </c>
      <c r="Z66" s="32" t="str">
        <f>IF(ISBLANK(AA66),CONCATENATE(AB66," ",AC66),AA66)</f>
        <v>ГБУЗ АО “Свободненская межрайонная больница”</v>
      </c>
      <c r="AA66" s="24" t="s">
        <v>113</v>
      </c>
      <c r="AB66" s="24" t="s">
        <v>38</v>
      </c>
      <c r="AC66" s="24"/>
      <c r="AD66" s="27">
        <v>45901</v>
      </c>
      <c r="AE66" s="24" t="s">
        <v>53</v>
      </c>
      <c r="AF66" s="27">
        <v>45904</v>
      </c>
      <c r="AG66" s="32"/>
      <c r="AH66" s="27"/>
      <c r="AI66" s="24"/>
      <c r="AJ66" s="28"/>
      <c r="AK66" s="24" t="s">
        <v>559</v>
      </c>
      <c r="AL66" s="36"/>
      <c r="AM66" s="35"/>
    </row>
    <row r="67" s="29" customFormat="1">
      <c r="A67" s="24" t="s">
        <v>560</v>
      </c>
      <c r="B67" s="25">
        <v>45903.6530841782</v>
      </c>
      <c r="C67" s="24" t="s">
        <v>561</v>
      </c>
      <c r="D67" s="24" t="s">
        <v>42</v>
      </c>
      <c r="E67" s="24" t="s">
        <v>562</v>
      </c>
      <c r="F67" s="26" t="s">
        <v>563</v>
      </c>
      <c r="G67" s="27">
        <v>28849</v>
      </c>
      <c r="H67" s="24" t="s">
        <v>88</v>
      </c>
      <c r="I67" s="24" t="s">
        <v>28</v>
      </c>
      <c r="J67" s="24" t="s">
        <v>29</v>
      </c>
      <c r="K67" s="24" t="s">
        <v>29</v>
      </c>
      <c r="L67" s="24" t="s">
        <v>564</v>
      </c>
      <c r="M67" s="24" t="s">
        <v>565</v>
      </c>
      <c r="N67" s="24"/>
      <c r="O67" s="24" t="str">
        <f>CONCATENATE(K67,", ",L67,","," д. ",M67,IF(ISBLANK(N67),"",CONCATENATE(", кв. ",N67)))</f>
        <v>Благовещенск, пер. Строителей, д. 14</v>
      </c>
      <c r="P67" s="24"/>
      <c r="Q67" s="24"/>
      <c r="R67" s="24" t="s">
        <v>33</v>
      </c>
      <c r="S67" s="24" t="str">
        <f>CONCATENATE(P67,IF(ISBLANK(P67),"",IF(AND(ISBLANK(Q67),ISBLANK(R67)),"",", ")),Q67,IF(ISBLANK(Q67),"",", "),R67)</f>
        <v>-      не работает</v>
      </c>
      <c r="T67" s="24" t="s">
        <v>34</v>
      </c>
      <c r="U67" s="27"/>
      <c r="V67" s="27">
        <v>45893</v>
      </c>
      <c r="W67" s="24" t="s">
        <v>53</v>
      </c>
      <c r="X67" s="27">
        <v>45903</v>
      </c>
      <c r="Y67" s="27">
        <v>45903</v>
      </c>
      <c r="Z67" s="32" t="str">
        <f>IF(ISBLANK(AA67),CONCATENATE(AB67," ",AC67),AA67)</f>
        <v>ГАУЗ АО БГКБ</v>
      </c>
      <c r="AA67" s="24" t="s">
        <v>25</v>
      </c>
      <c r="AB67" s="24" t="s">
        <v>38</v>
      </c>
      <c r="AC67" s="24"/>
      <c r="AD67" s="27">
        <v>45903</v>
      </c>
      <c r="AE67" s="24"/>
      <c r="AF67" s="27"/>
      <c r="AG67" s="32"/>
      <c r="AH67" s="27"/>
      <c r="AI67" s="24"/>
      <c r="AJ67" s="28"/>
      <c r="AK67" s="24" t="s">
        <v>566</v>
      </c>
      <c r="AL67" s="36"/>
      <c r="AM67" s="35"/>
    </row>
    <row r="68" s="29" customFormat="1">
      <c r="A68" s="24" t="s">
        <v>567</v>
      </c>
      <c r="B68" s="25">
        <v>45903.6526143171</v>
      </c>
      <c r="C68" s="24" t="s">
        <v>441</v>
      </c>
      <c r="D68" s="24" t="s">
        <v>42</v>
      </c>
      <c r="E68" s="24" t="s">
        <v>180</v>
      </c>
      <c r="F68" s="26" t="s">
        <v>568</v>
      </c>
      <c r="G68" s="27">
        <v>43884</v>
      </c>
      <c r="H68" s="24" t="s">
        <v>253</v>
      </c>
      <c r="I68" s="24" t="s">
        <v>28</v>
      </c>
      <c r="J68" s="24" t="s">
        <v>29</v>
      </c>
      <c r="K68" s="24" t="s">
        <v>29</v>
      </c>
      <c r="L68" s="24" t="s">
        <v>569</v>
      </c>
      <c r="M68" s="24" t="s">
        <v>570</v>
      </c>
      <c r="N68" s="24" t="s">
        <v>571</v>
      </c>
      <c r="O68" s="24" t="str">
        <f>CONCATENATE(K68,", ",L68,","," д. ",M68,IF(ISBLANK(N68),"",CONCATENATE(", кв. ",N68)))</f>
        <v>Благовещенск, Нагорная, д. 3/1, кв. 24</v>
      </c>
      <c r="P68" s="24" t="s">
        <v>256</v>
      </c>
      <c r="Q68" s="24" t="s">
        <v>572</v>
      </c>
      <c r="R68" s="24"/>
      <c r="S68" s="24" t="str">
        <f>CONCATENATE(P68,IF(ISBLANK(P68),"",IF(AND(ISBLANK(Q68),ISBLANK(R68)),"",", ")),Q68,IF(ISBLANK(Q68),"",", "),R68)</f>
        <v>МУНИЦИПАЛЬНОЕ АВТОНОМНОЕ ДОШКОЛЬНОЕ ОБРАЗОВАТЕЛЬНОЕ УЧРЕЖДЕНИЕ "ДЕТСКИЙ САД № 47 ГОРОДА БЛАГОВЕЩЕНСКА", 2 старшая, </v>
      </c>
      <c r="T68" s="24" t="s">
        <v>258</v>
      </c>
      <c r="U68" s="27">
        <v>45884</v>
      </c>
      <c r="V68" s="27">
        <v>45896</v>
      </c>
      <c r="W68" s="24" t="s">
        <v>53</v>
      </c>
      <c r="X68" s="27">
        <v>45903</v>
      </c>
      <c r="Y68" s="27">
        <v>45903</v>
      </c>
      <c r="Z68" s="32" t="str">
        <f>IF(ISBLANK(AA68),CONCATENATE(AB68," ",AC68),AA68)</f>
        <v>ГАУЗ АО АОИБ, 3 отделение</v>
      </c>
      <c r="AA68" s="24" t="s">
        <v>196</v>
      </c>
      <c r="AB68" s="24" t="s">
        <v>38</v>
      </c>
      <c r="AC68" s="24"/>
      <c r="AD68" s="27">
        <v>45903</v>
      </c>
      <c r="AE68" s="24" t="s">
        <v>197</v>
      </c>
      <c r="AF68" s="27">
        <v>45905</v>
      </c>
      <c r="AG68" s="32"/>
      <c r="AH68" s="27">
        <v>45903.6590277778</v>
      </c>
      <c r="AI68" s="24" t="s">
        <v>259</v>
      </c>
      <c r="AJ68" s="28"/>
      <c r="AK68" s="24" t="s">
        <v>573</v>
      </c>
      <c r="AL68" s="36"/>
      <c r="AM68" s="35"/>
    </row>
    <row r="69" s="29" customFormat="1">
      <c r="A69" s="24" t="s">
        <v>574</v>
      </c>
      <c r="B69" s="25">
        <v>45903.6439773148</v>
      </c>
      <c r="C69" s="24" t="s">
        <v>366</v>
      </c>
      <c r="D69" s="24" t="s">
        <v>575</v>
      </c>
      <c r="E69" s="24" t="s">
        <v>58</v>
      </c>
      <c r="F69" s="26" t="s">
        <v>576</v>
      </c>
      <c r="G69" s="27">
        <v>29390</v>
      </c>
      <c r="H69" s="24" t="s">
        <v>390</v>
      </c>
      <c r="I69" s="24" t="s">
        <v>28</v>
      </c>
      <c r="J69" s="24" t="s">
        <v>29</v>
      </c>
      <c r="K69" s="24" t="s">
        <v>29</v>
      </c>
      <c r="L69" s="24" t="s">
        <v>577</v>
      </c>
      <c r="M69" s="24" t="s">
        <v>79</v>
      </c>
      <c r="N69" s="24" t="s">
        <v>322</v>
      </c>
      <c r="O69" s="24" t="str">
        <f>CONCATENATE(K69,", ",L69,","," д. ",M69,IF(ISBLANK(N69),"",CONCATENATE(", кв. ",N69)))</f>
        <v>Благовещенск, Кантемирова, д. 3, кв. 39</v>
      </c>
      <c r="P69" s="24"/>
      <c r="Q69" s="24"/>
      <c r="R69" s="24" t="s">
        <v>33</v>
      </c>
      <c r="S69" s="24" t="str">
        <f>CONCATENATE(P69,IF(ISBLANK(P69),"",IF(AND(ISBLANK(Q69),ISBLANK(R69)),"",", ")),Q69,IF(ISBLANK(Q69),"",", "),R69)</f>
        <v>-      не работает</v>
      </c>
      <c r="T69" s="24" t="s">
        <v>34</v>
      </c>
      <c r="U69" s="27"/>
      <c r="V69" s="27">
        <v>45901</v>
      </c>
      <c r="W69" s="24" t="s">
        <v>53</v>
      </c>
      <c r="X69" s="27">
        <v>45903</v>
      </c>
      <c r="Y69" s="27"/>
      <c r="Z69" s="32" t="str">
        <f>IF(ISBLANK(AA69),CONCATENATE(AB69," ",AC69),AA69)</f>
        <v>Другое </v>
      </c>
      <c r="AA69" s="24"/>
      <c r="AB69" s="24" t="s">
        <v>327</v>
      </c>
      <c r="AC69" s="24"/>
      <c r="AD69" s="27">
        <v>45903</v>
      </c>
      <c r="AE69" s="24"/>
      <c r="AF69" s="27"/>
      <c r="AG69" s="32"/>
      <c r="AH69" s="27"/>
      <c r="AI69" s="24"/>
      <c r="AJ69" s="28"/>
      <c r="AK69" s="24" t="s">
        <v>578</v>
      </c>
      <c r="AL69" s="36"/>
      <c r="AM69" s="35"/>
    </row>
    <row r="70" s="29" customFormat="1">
      <c r="A70" s="24" t="s">
        <v>579</v>
      </c>
      <c r="B70" s="25">
        <v>45903.6336639699</v>
      </c>
      <c r="C70" s="24" t="s">
        <v>262</v>
      </c>
      <c r="D70" s="24" t="s">
        <v>575</v>
      </c>
      <c r="E70" s="24" t="s">
        <v>263</v>
      </c>
      <c r="F70" s="26" t="s">
        <v>580</v>
      </c>
      <c r="G70" s="27">
        <v>40001</v>
      </c>
      <c r="H70" s="24" t="s">
        <v>396</v>
      </c>
      <c r="I70" s="24" t="s">
        <v>28</v>
      </c>
      <c r="J70" s="24" t="s">
        <v>29</v>
      </c>
      <c r="K70" s="24" t="s">
        <v>29</v>
      </c>
      <c r="L70" s="24" t="s">
        <v>581</v>
      </c>
      <c r="M70" s="24" t="s">
        <v>582</v>
      </c>
      <c r="N70" s="24"/>
      <c r="O70" s="24" t="str">
        <f>CONCATENATE(K70,", ",L70,","," д. ",M70,IF(ISBLANK(N70),"",CONCATENATE(", кв. ",N70)))</f>
        <v>Благовещенск, Политехническая, д. 221</v>
      </c>
      <c r="P70" s="24" t="s">
        <v>583</v>
      </c>
      <c r="Q70" s="24" t="s">
        <v>584</v>
      </c>
      <c r="R70" s="24"/>
      <c r="S70" s="24" t="str">
        <f>CONCATENATE(P70,IF(ISBLANK(P70),"",IF(AND(ISBLANK(Q70),ISBLANK(R70)),"",", ")),Q70,IF(ISBLANK(Q70),"",", "),R70)</f>
        <v>БФЭК Благовещенский финансово-экономический колледж, 117, </v>
      </c>
      <c r="T70" s="24" t="s">
        <v>438</v>
      </c>
      <c r="U70" s="27">
        <v>45901</v>
      </c>
      <c r="V70" s="27">
        <v>45893</v>
      </c>
      <c r="W70" s="24" t="s">
        <v>53</v>
      </c>
      <c r="X70" s="27">
        <v>45903</v>
      </c>
      <c r="Y70" s="27"/>
      <c r="Z70" s="32" t="str">
        <f>IF(ISBLANK(AA70),CONCATENATE(AB70," ",AC70),AA70)</f>
        <v>На дому </v>
      </c>
      <c r="AA70" s="24"/>
      <c r="AB70" s="24" t="s">
        <v>55</v>
      </c>
      <c r="AC70" s="24"/>
      <c r="AD70" s="27">
        <v>45903</v>
      </c>
      <c r="AE70" s="24" t="s">
        <v>53</v>
      </c>
      <c r="AF70" s="27">
        <v>45908</v>
      </c>
      <c r="AG70" s="32"/>
      <c r="AH70" s="27"/>
      <c r="AI70" s="24"/>
      <c r="AJ70" s="28"/>
      <c r="AK70" s="24" t="s">
        <v>585</v>
      </c>
      <c r="AL70" s="36"/>
      <c r="AM70" s="35"/>
    </row>
    <row r="71" s="29" customFormat="1">
      <c r="A71" s="24" t="s">
        <v>586</v>
      </c>
      <c r="B71" s="25">
        <v>45903.6144200579</v>
      </c>
      <c r="C71" s="24" t="s">
        <v>587</v>
      </c>
      <c r="D71" s="24" t="s">
        <v>269</v>
      </c>
      <c r="E71" s="24" t="s">
        <v>588</v>
      </c>
      <c r="F71" s="26" t="s">
        <v>589</v>
      </c>
      <c r="G71" s="27">
        <v>17960</v>
      </c>
      <c r="H71" s="24" t="s">
        <v>590</v>
      </c>
      <c r="I71" s="24" t="s">
        <v>28</v>
      </c>
      <c r="J71" s="24" t="s">
        <v>591</v>
      </c>
      <c r="K71" s="24" t="s">
        <v>592</v>
      </c>
      <c r="L71" s="24" t="s">
        <v>593</v>
      </c>
      <c r="M71" s="24" t="s">
        <v>594</v>
      </c>
      <c r="N71" s="24" t="s">
        <v>354</v>
      </c>
      <c r="O71" s="24" t="str">
        <f>CONCATENATE(K71,", ",L71,","," д. ",M71,IF(ISBLANK(N71),"",CONCATENATE(", кв. ",N71)))</f>
        <v>Завитинск, Комсомольская, д. 138, кв. 8</v>
      </c>
      <c r="P71" s="24"/>
      <c r="Q71" s="24"/>
      <c r="R71" s="24" t="s">
        <v>595</v>
      </c>
      <c r="S71" s="24" t="str">
        <f>CONCATENATE(P71,IF(ISBLANK(P71),"",IF(AND(ISBLANK(Q71),ISBLANK(R71)),"",", ")),Q71,IF(ISBLANK(Q71),"",", "),R71)</f>
        <v>- пенсионер, не работает</v>
      </c>
      <c r="T71" s="24" t="s">
        <v>81</v>
      </c>
      <c r="U71" s="27"/>
      <c r="V71" s="27">
        <v>45894</v>
      </c>
      <c r="W71" s="24" t="s">
        <v>53</v>
      </c>
      <c r="X71" s="27">
        <v>45903</v>
      </c>
      <c r="Y71" s="27">
        <v>45903</v>
      </c>
      <c r="Z71" s="32" t="str">
        <f>IF(ISBLANK(AA71),CONCATENATE(AB71," ",AC71),AA71)</f>
        <v>ГБУЗ АО “Завитинская районная больница”</v>
      </c>
      <c r="AA71" s="24" t="s">
        <v>588</v>
      </c>
      <c r="AB71" s="24" t="s">
        <v>38</v>
      </c>
      <c r="AC71" s="24"/>
      <c r="AD71" s="27">
        <v>45903</v>
      </c>
      <c r="AE71" s="24" t="s">
        <v>303</v>
      </c>
      <c r="AF71" s="27">
        <v>45905</v>
      </c>
      <c r="AG71" s="32"/>
      <c r="AH71" s="27"/>
      <c r="AI71" s="24"/>
      <c r="AJ71" s="28"/>
      <c r="AK71" s="24" t="s">
        <v>596</v>
      </c>
      <c r="AL71" s="36"/>
      <c r="AM71" s="35"/>
    </row>
    <row r="72" s="29" customFormat="1">
      <c r="A72" s="24" t="s">
        <v>597</v>
      </c>
      <c r="B72" s="25">
        <v>45903.622091169</v>
      </c>
      <c r="C72" s="24" t="s">
        <v>23</v>
      </c>
      <c r="D72" s="24" t="s">
        <v>42</v>
      </c>
      <c r="E72" s="24" t="s">
        <v>25</v>
      </c>
      <c r="F72" s="26" t="s">
        <v>598</v>
      </c>
      <c r="G72" s="27">
        <v>29522</v>
      </c>
      <c r="H72" s="24" t="s">
        <v>599</v>
      </c>
      <c r="I72" s="24" t="s">
        <v>28</v>
      </c>
      <c r="J72" s="24" t="s">
        <v>29</v>
      </c>
      <c r="K72" s="24" t="s">
        <v>29</v>
      </c>
      <c r="L72" s="24" t="s">
        <v>264</v>
      </c>
      <c r="M72" s="24" t="s">
        <v>600</v>
      </c>
      <c r="N72" s="24" t="s">
        <v>370</v>
      </c>
      <c r="O72" s="24" t="str">
        <f>CONCATENATE(K72,", ",L72,","," д. ",M72,IF(ISBLANK(N72),"",CONCATENATE(", кв. ",N72)))</f>
        <v>Благовещенск, Амурская, д. 146, кв. 44</v>
      </c>
      <c r="P72" s="24"/>
      <c r="Q72" s="24"/>
      <c r="R72" s="24" t="s">
        <v>601</v>
      </c>
      <c r="S72" s="24" t="str">
        <f>CONCATENATE(P72,IF(ISBLANK(P72),"",IF(AND(ISBLANK(Q72),ISBLANK(R72)),"",", ")),Q72,IF(ISBLANK(Q72),"",", "),R72)</f>
        <v>неработает</v>
      </c>
      <c r="T72" s="24" t="s">
        <v>34</v>
      </c>
      <c r="U72" s="27"/>
      <c r="V72" s="27">
        <v>45870</v>
      </c>
      <c r="W72" s="24" t="s">
        <v>35</v>
      </c>
      <c r="X72" s="27">
        <v>45903</v>
      </c>
      <c r="Y72" s="27">
        <v>45903</v>
      </c>
      <c r="Z72" s="32" t="str">
        <f>IF(ISBLANK(AA72),CONCATENATE(AB72," ",AC72),AA72)</f>
        <v>ГАУЗ АО БГКБ</v>
      </c>
      <c r="AA72" s="24" t="s">
        <v>25</v>
      </c>
      <c r="AB72" s="24" t="s">
        <v>38</v>
      </c>
      <c r="AC72" s="24"/>
      <c r="AD72" s="27">
        <v>45903</v>
      </c>
      <c r="AE72" s="24" t="s">
        <v>197</v>
      </c>
      <c r="AF72" s="27">
        <v>45912</v>
      </c>
      <c r="AG72" s="32"/>
      <c r="AH72" s="27"/>
      <c r="AI72" s="24"/>
      <c r="AJ72" s="28"/>
      <c r="AK72" s="24" t="s">
        <v>602</v>
      </c>
      <c r="AL72" s="36"/>
      <c r="AM72" s="35"/>
    </row>
    <row r="73" s="29" customFormat="1">
      <c r="A73" s="24" t="s">
        <v>603</v>
      </c>
      <c r="B73" s="25">
        <v>45903.6069339931</v>
      </c>
      <c r="C73" s="24" t="s">
        <v>604</v>
      </c>
      <c r="D73" s="24" t="s">
        <v>269</v>
      </c>
      <c r="E73" s="24" t="s">
        <v>270</v>
      </c>
      <c r="F73" s="26" t="s">
        <v>605</v>
      </c>
      <c r="G73" s="27">
        <v>32725</v>
      </c>
      <c r="H73" s="24" t="s">
        <v>313</v>
      </c>
      <c r="I73" s="24" t="s">
        <v>28</v>
      </c>
      <c r="J73" s="24" t="s">
        <v>273</v>
      </c>
      <c r="K73" s="24" t="s">
        <v>273</v>
      </c>
      <c r="L73" s="24" t="s">
        <v>150</v>
      </c>
      <c r="M73" s="24" t="s">
        <v>606</v>
      </c>
      <c r="N73" s="24" t="s">
        <v>472</v>
      </c>
      <c r="O73" s="24" t="str">
        <f>CONCATENATE(K73,", ",L73,","," д. ",M73,IF(ISBLANK(N73),"",CONCATENATE(", кв. ",N73)))</f>
        <v>Белогорск, Ленина, д. 61, кв. 47</v>
      </c>
      <c r="P73" s="24"/>
      <c r="Q73" s="24"/>
      <c r="R73" s="24" t="s">
        <v>33</v>
      </c>
      <c r="S73" s="24" t="str">
        <f>CONCATENATE(P73,IF(ISBLANK(P73),"",IF(AND(ISBLANK(Q73),ISBLANK(R73)),"",", ")),Q73,IF(ISBLANK(Q73),"",", "),R73)</f>
        <v>-      не работает</v>
      </c>
      <c r="T73" s="24" t="s">
        <v>34</v>
      </c>
      <c r="U73" s="27"/>
      <c r="V73" s="27">
        <v>45899</v>
      </c>
      <c r="W73" s="24" t="s">
        <v>359</v>
      </c>
      <c r="X73" s="27">
        <v>45903</v>
      </c>
      <c r="Y73" s="27">
        <v>45902</v>
      </c>
      <c r="Z73" s="32" t="str">
        <f>IF(ISBLANK(AA73),CONCATENATE(AB73," ",AC73),AA73)</f>
        <v>ГАУЗ АО «Белогорская межрайонная больница»</v>
      </c>
      <c r="AA73" s="24" t="s">
        <v>270</v>
      </c>
      <c r="AB73" s="24" t="s">
        <v>38</v>
      </c>
      <c r="AC73" s="24"/>
      <c r="AD73" s="27">
        <v>45902</v>
      </c>
      <c r="AE73" s="24" t="s">
        <v>607</v>
      </c>
      <c r="AF73" s="27">
        <v>45905</v>
      </c>
      <c r="AG73" s="32"/>
      <c r="AH73" s="27"/>
      <c r="AI73" s="24"/>
      <c r="AJ73" s="28"/>
      <c r="AK73" s="24" t="s">
        <v>608</v>
      </c>
      <c r="AL73" s="36"/>
      <c r="AM73" s="35"/>
    </row>
    <row r="74" s="29" customFormat="1">
      <c r="A74" s="24" t="s">
        <v>609</v>
      </c>
      <c r="B74" s="25">
        <v>45903.6048125347</v>
      </c>
      <c r="C74" s="24" t="s">
        <v>610</v>
      </c>
      <c r="D74" s="24" t="s">
        <v>42</v>
      </c>
      <c r="E74" s="24" t="s">
        <v>611</v>
      </c>
      <c r="F74" s="26" t="s">
        <v>612</v>
      </c>
      <c r="G74" s="27">
        <v>42573</v>
      </c>
      <c r="H74" s="24" t="s">
        <v>320</v>
      </c>
      <c r="I74" s="24" t="s">
        <v>28</v>
      </c>
      <c r="J74" s="24" t="s">
        <v>613</v>
      </c>
      <c r="K74" s="24" t="s">
        <v>614</v>
      </c>
      <c r="L74" s="24" t="s">
        <v>150</v>
      </c>
      <c r="M74" s="24" t="s">
        <v>615</v>
      </c>
      <c r="N74" s="24"/>
      <c r="O74" s="24" t="str">
        <f>CONCATENATE(K74,", ",L74,","," д. ",M74,IF(ISBLANK(N74),"",CONCATENATE(", кв. ",N74)))</f>
        <v>Ивановка, Ленина, д. 240</v>
      </c>
      <c r="P74" s="24" t="s">
        <v>616</v>
      </c>
      <c r="Q74" s="24" t="s">
        <v>617</v>
      </c>
      <c r="R74" s="24"/>
      <c r="S74" s="24" t="str">
        <f>CONCATENATE(P74,IF(ISBLANK(P74),"",IF(AND(ISBLANK(Q74),ISBLANK(R74)),"",", ")),Q74,IF(ISBLANK(Q74),"",", "),R74)</f>
        <v>МУНИЦИПАЛЬНОЕ ОБЩЕОБРАЗОВАТЕЛЬНОЕ БЮДЖЕТНОЕ УЧРЕЖДЕНИЕ "СРЕДНЯЯ ОБЩЕОБРАЗОВАТЕЛЬНАЯ ШКОЛА №1 С. ИВАНОВКА", 3В, </v>
      </c>
      <c r="T74" s="24" t="s">
        <v>121</v>
      </c>
      <c r="U74" s="27">
        <v>45901</v>
      </c>
      <c r="V74" s="27">
        <v>45901</v>
      </c>
      <c r="W74" s="24" t="s">
        <v>108</v>
      </c>
      <c r="X74" s="27">
        <v>45903</v>
      </c>
      <c r="Y74" s="27">
        <v>45903</v>
      </c>
      <c r="Z74" s="32" t="str">
        <f>IF(ISBLANK(AA74),CONCATENATE(AB74," ",AC74),AA74)</f>
        <v>ГАУЗ АО “Ивановская районная больница”</v>
      </c>
      <c r="AA74" s="24" t="s">
        <v>611</v>
      </c>
      <c r="AB74" s="24" t="s">
        <v>38</v>
      </c>
      <c r="AC74" s="24"/>
      <c r="AD74" s="27">
        <v>45903</v>
      </c>
      <c r="AE74" s="24" t="s">
        <v>607</v>
      </c>
      <c r="AF74" s="27">
        <v>45908</v>
      </c>
      <c r="AG74" s="32"/>
      <c r="AH74" s="27"/>
      <c r="AI74" s="24"/>
      <c r="AJ74" s="28"/>
      <c r="AK74" s="24" t="s">
        <v>618</v>
      </c>
      <c r="AL74" s="36"/>
      <c r="AM74" s="35"/>
    </row>
    <row r="75" s="29" customFormat="1">
      <c r="A75" s="24" t="s">
        <v>619</v>
      </c>
      <c r="B75" s="25">
        <v>45903.5974298264</v>
      </c>
      <c r="C75" s="24" t="s">
        <v>604</v>
      </c>
      <c r="D75" s="24" t="s">
        <v>85</v>
      </c>
      <c r="E75" s="24" t="s">
        <v>270</v>
      </c>
      <c r="F75" s="26" t="s">
        <v>620</v>
      </c>
      <c r="G75" s="27">
        <v>29388</v>
      </c>
      <c r="H75" s="24" t="s">
        <v>390</v>
      </c>
      <c r="I75" s="24" t="s">
        <v>28</v>
      </c>
      <c r="J75" s="24" t="s">
        <v>273</v>
      </c>
      <c r="K75" s="24" t="s">
        <v>273</v>
      </c>
      <c r="L75" s="24" t="s">
        <v>621</v>
      </c>
      <c r="M75" s="24" t="s">
        <v>512</v>
      </c>
      <c r="N75" s="24" t="s">
        <v>79</v>
      </c>
      <c r="O75" s="24" t="str">
        <f>CONCATENATE(K75,", ",L75,","," д. ",M75,IF(ISBLANK(N75),"",CONCATENATE(", кв. ",N75)))</f>
        <v>Белогорск, Мостовая, д. 12, кв. 3</v>
      </c>
      <c r="P75" s="24"/>
      <c r="Q75" s="24"/>
      <c r="R75" s="24" t="s">
        <v>622</v>
      </c>
      <c r="S75" s="24" t="str">
        <f>CONCATENATE(P75,IF(ISBLANK(P75),"",IF(AND(ISBLANK(Q75),ISBLANK(R75)),"",", ")),Q75,IF(ISBLANK(Q75),"",", "),R75)</f>
        <v>АО БТС СК МОСТ-арматурщик</v>
      </c>
      <c r="T75" s="24" t="s">
        <v>52</v>
      </c>
      <c r="U75" s="27"/>
      <c r="V75" s="27">
        <v>45899</v>
      </c>
      <c r="W75" s="24" t="s">
        <v>359</v>
      </c>
      <c r="X75" s="27">
        <v>45903</v>
      </c>
      <c r="Y75" s="27">
        <v>45902</v>
      </c>
      <c r="Z75" s="32" t="str">
        <f>IF(ISBLANK(AA75),CONCATENATE(AB75," ",AC75),AA75)</f>
        <v>ГАУЗ АО «Белогорская межрайонная больница»</v>
      </c>
      <c r="AA75" s="24" t="s">
        <v>270</v>
      </c>
      <c r="AB75" s="24" t="s">
        <v>38</v>
      </c>
      <c r="AC75" s="24"/>
      <c r="AD75" s="27">
        <v>45902</v>
      </c>
      <c r="AE75" s="24" t="s">
        <v>303</v>
      </c>
      <c r="AF75" s="27">
        <v>45904</v>
      </c>
      <c r="AG75" s="32"/>
      <c r="AH75" s="27"/>
      <c r="AI75" s="24"/>
      <c r="AJ75" s="28"/>
      <c r="AK75" s="24" t="s">
        <v>623</v>
      </c>
      <c r="AL75" s="36"/>
      <c r="AM75" s="35"/>
    </row>
    <row r="76" s="29" customFormat="1">
      <c r="A76" s="24" t="s">
        <v>624</v>
      </c>
      <c r="B76" s="25">
        <v>45903.5942569792</v>
      </c>
      <c r="C76" s="24" t="s">
        <v>430</v>
      </c>
      <c r="D76" s="24" t="s">
        <v>42</v>
      </c>
      <c r="E76" s="24" t="s">
        <v>431</v>
      </c>
      <c r="F76" s="26" t="s">
        <v>625</v>
      </c>
      <c r="G76" s="27">
        <v>41417</v>
      </c>
      <c r="H76" s="24" t="s">
        <v>626</v>
      </c>
      <c r="I76" s="24" t="s">
        <v>28</v>
      </c>
      <c r="J76" s="24" t="s">
        <v>29</v>
      </c>
      <c r="K76" s="24" t="s">
        <v>29</v>
      </c>
      <c r="L76" s="24" t="s">
        <v>192</v>
      </c>
      <c r="M76" s="24" t="s">
        <v>445</v>
      </c>
      <c r="N76" s="24" t="s">
        <v>118</v>
      </c>
      <c r="O76" s="24" t="str">
        <f>CONCATENATE(K76,", ",L76,","," д. ",M76,IF(ISBLANK(N76),"",CONCATENATE(", кв. ",N76)))</f>
        <v>Благовещенск, Зейская, д. 215, кв. 27</v>
      </c>
      <c r="P76" s="24" t="s">
        <v>627</v>
      </c>
      <c r="Q76" s="24" t="s">
        <v>628</v>
      </c>
      <c r="R76" s="24"/>
      <c r="S76" s="24" t="str">
        <f>CONCATENATE(P76,IF(ISBLANK(P76),"",IF(AND(ISBLANK(Q76),ISBLANK(R76)),"",", ")),Q76,IF(ISBLANK(Q76),"",", "),R76)</f>
        <v>МУНИЦИПАЛЬНОЕ АВТОНОМНОЕ ОБЩЕОБРАЗОВАТЕЛЬНОЕ УЧРЕЖДЕНИЕ "АЛЕКСЕЕВСКАЯ ГИМНАЗИЯ ГОРОДА БЛАГОВЕЩЕНСКА", 6А, </v>
      </c>
      <c r="T76" s="24" t="s">
        <v>121</v>
      </c>
      <c r="U76" s="27">
        <v>45808</v>
      </c>
      <c r="V76" s="27">
        <v>45897</v>
      </c>
      <c r="W76" s="24" t="s">
        <v>53</v>
      </c>
      <c r="X76" s="27">
        <v>45903</v>
      </c>
      <c r="Y76" s="27"/>
      <c r="Z76" s="32" t="str">
        <f>IF(ISBLANK(AA76),CONCATENATE(AB76," ",AC76),AA76)</f>
        <v>На дому </v>
      </c>
      <c r="AA76" s="24"/>
      <c r="AB76" s="24" t="s">
        <v>55</v>
      </c>
      <c r="AC76" s="24"/>
      <c r="AD76" s="27">
        <v>45903</v>
      </c>
      <c r="AE76" s="24" t="s">
        <v>36</v>
      </c>
      <c r="AF76" s="27">
        <v>45908</v>
      </c>
      <c r="AG76" s="32"/>
      <c r="AH76" s="27">
        <v>45903.6166666667</v>
      </c>
      <c r="AI76" s="24" t="s">
        <v>629</v>
      </c>
      <c r="AJ76" s="28"/>
      <c r="AK76" s="24" t="s">
        <v>630</v>
      </c>
      <c r="AL76" s="36"/>
      <c r="AM76" s="35"/>
    </row>
    <row r="77" s="29" customFormat="1">
      <c r="A77" s="24" t="s">
        <v>631</v>
      </c>
      <c r="B77" s="25">
        <v>45903.5554242245</v>
      </c>
      <c r="C77" s="24" t="s">
        <v>632</v>
      </c>
      <c r="D77" s="24" t="s">
        <v>42</v>
      </c>
      <c r="E77" s="24" t="s">
        <v>633</v>
      </c>
      <c r="F77" s="26" t="s">
        <v>634</v>
      </c>
      <c r="G77" s="27">
        <v>21622</v>
      </c>
      <c r="H77" s="24" t="s">
        <v>635</v>
      </c>
      <c r="I77" s="24" t="s">
        <v>28</v>
      </c>
      <c r="J77" s="24" t="s">
        <v>636</v>
      </c>
      <c r="K77" s="24" t="s">
        <v>637</v>
      </c>
      <c r="L77" s="24" t="s">
        <v>341</v>
      </c>
      <c r="M77" s="24" t="s">
        <v>143</v>
      </c>
      <c r="N77" s="24" t="s">
        <v>118</v>
      </c>
      <c r="O77" s="24" t="str">
        <f>CONCATENATE(K77,", ",L77,","," д. ",M77,IF(ISBLANK(N77),"",CONCATENATE(", кв. ",N77)))</f>
        <v>Новоалександровка, 50 лет Октября, д. 1, кв. 27</v>
      </c>
      <c r="P77" s="24"/>
      <c r="Q77" s="24"/>
      <c r="R77" s="24" t="s">
        <v>371</v>
      </c>
      <c r="S77" s="24" t="str">
        <f>CONCATENATE(P77,IF(ISBLANK(P77),"",IF(AND(ISBLANK(Q77),ISBLANK(R77)),"",", ")),Q77,IF(ISBLANK(Q77),"",", "),R77)</f>
        <v>-     пенсионер</v>
      </c>
      <c r="T77" s="24" t="s">
        <v>81</v>
      </c>
      <c r="U77" s="27"/>
      <c r="V77" s="27">
        <v>45898</v>
      </c>
      <c r="W77" s="24" t="s">
        <v>53</v>
      </c>
      <c r="X77" s="27">
        <v>45903</v>
      </c>
      <c r="Y77" s="27">
        <v>45902</v>
      </c>
      <c r="Z77" s="32" t="str">
        <f>IF(ISBLANK(AA77),CONCATENATE(AB77," ",AC77),AA77)</f>
        <v>ГАУЗ АО АОКБ</v>
      </c>
      <c r="AA77" s="24" t="s">
        <v>633</v>
      </c>
      <c r="AB77" s="24" t="s">
        <v>38</v>
      </c>
      <c r="AC77" s="24"/>
      <c r="AD77" s="27">
        <v>45902</v>
      </c>
      <c r="AE77" s="24" t="s">
        <v>211</v>
      </c>
      <c r="AF77" s="27">
        <v>45912</v>
      </c>
      <c r="AG77" s="32"/>
      <c r="AH77" s="27"/>
      <c r="AI77" s="24"/>
      <c r="AJ77" s="28"/>
      <c r="AK77" s="24" t="s">
        <v>638</v>
      </c>
      <c r="AL77" s="36"/>
      <c r="AM77" s="35"/>
    </row>
    <row r="78" s="29" customFormat="1">
      <c r="A78" s="24" t="s">
        <v>639</v>
      </c>
      <c r="B78" s="25">
        <v>45903.5386247685</v>
      </c>
      <c r="C78" s="24" t="s">
        <v>640</v>
      </c>
      <c r="D78" s="24" t="s">
        <v>24</v>
      </c>
      <c r="E78" s="24" t="s">
        <v>202</v>
      </c>
      <c r="F78" s="26" t="s">
        <v>641</v>
      </c>
      <c r="G78" s="27">
        <v>44529</v>
      </c>
      <c r="H78" s="24" t="s">
        <v>642</v>
      </c>
      <c r="I78" s="24" t="s">
        <v>28</v>
      </c>
      <c r="J78" s="24" t="s">
        <v>29</v>
      </c>
      <c r="K78" s="24" t="s">
        <v>29</v>
      </c>
      <c r="L78" s="24" t="s">
        <v>192</v>
      </c>
      <c r="M78" s="24" t="s">
        <v>643</v>
      </c>
      <c r="N78" s="24" t="s">
        <v>300</v>
      </c>
      <c r="O78" s="24" t="str">
        <f>CONCATENATE(K78,", ",L78,","," д. ",M78,IF(ISBLANK(N78),"",CONCATENATE(", кв. ",N78)))</f>
        <v>Благовещенск, Зейская, д. 53/1, кв. 28</v>
      </c>
      <c r="P78" s="24" t="s">
        <v>644</v>
      </c>
      <c r="Q78" s="24" t="s">
        <v>645</v>
      </c>
      <c r="R78" s="24"/>
      <c r="S78" s="24" t="str">
        <f>CONCATENATE(P78,IF(ISBLANK(P78),"",IF(AND(ISBLANK(Q78),ISBLANK(R78)),"",", ")),Q78,IF(ISBLANK(Q78),"",", "),R78)</f>
        <v>МУНИЦИПАЛЬНОЕ АВТОНОМНОЕ ДОШКОЛЬНОЕ ОБРАЗОВАТЕЛЬНОЕ УЧРЕЖДЕНИЕ "ДЕТСКИЙ САД № 3 ГОРОДА БЛАГОВЕЩЕНСКА "НАДЕЖДА", 2 средняя, </v>
      </c>
      <c r="T78" s="24" t="s">
        <v>258</v>
      </c>
      <c r="U78" s="27">
        <v>45898</v>
      </c>
      <c r="V78" s="27">
        <v>45898</v>
      </c>
      <c r="W78" s="24" t="s">
        <v>108</v>
      </c>
      <c r="X78" s="27">
        <v>45903</v>
      </c>
      <c r="Y78" s="27">
        <v>45903</v>
      </c>
      <c r="Z78" s="32" t="str">
        <f>IF(ISBLANK(AA78),CONCATENATE(AB78," ",AC78),AA78)</f>
        <v>ГАУЗ АО АОДКБ</v>
      </c>
      <c r="AA78" s="24" t="s">
        <v>202</v>
      </c>
      <c r="AB78" s="24" t="s">
        <v>38</v>
      </c>
      <c r="AC78" s="24"/>
      <c r="AD78" s="27">
        <v>45903</v>
      </c>
      <c r="AE78" s="24" t="s">
        <v>211</v>
      </c>
      <c r="AF78" s="27"/>
      <c r="AG78" s="32"/>
      <c r="AH78" s="27">
        <v>45903.4444444444</v>
      </c>
      <c r="AI78" s="24" t="s">
        <v>646</v>
      </c>
      <c r="AJ78" s="28"/>
      <c r="AK78" s="24" t="s">
        <v>647</v>
      </c>
      <c r="AL78" s="36"/>
      <c r="AM78" s="35"/>
    </row>
    <row r="79" s="29" customFormat="1">
      <c r="A79" s="24" t="s">
        <v>648</v>
      </c>
      <c r="B79" s="25">
        <v>45903.5283781597</v>
      </c>
      <c r="C79" s="24" t="s">
        <v>649</v>
      </c>
      <c r="D79" s="24" t="s">
        <v>42</v>
      </c>
      <c r="E79" s="24" t="s">
        <v>251</v>
      </c>
      <c r="F79" s="26" t="s">
        <v>536</v>
      </c>
      <c r="G79" s="27">
        <v>41548</v>
      </c>
      <c r="H79" s="24" t="s">
        <v>115</v>
      </c>
      <c r="I79" s="24" t="s">
        <v>28</v>
      </c>
      <c r="J79" s="24" t="s">
        <v>29</v>
      </c>
      <c r="K79" s="24" t="s">
        <v>29</v>
      </c>
      <c r="L79" s="24" t="s">
        <v>264</v>
      </c>
      <c r="M79" s="24" t="s">
        <v>537</v>
      </c>
      <c r="N79" s="24" t="s">
        <v>538</v>
      </c>
      <c r="O79" s="24" t="str">
        <f>CONCATENATE(K79,", ",L79,","," д. ",M79,IF(ISBLANK(N79),"",CONCATENATE(", кв. ",N79)))</f>
        <v>Благовещенск, Амурская, д. 208, кв. 96</v>
      </c>
      <c r="P79" s="24" t="s">
        <v>399</v>
      </c>
      <c r="Q79" s="24" t="s">
        <v>539</v>
      </c>
      <c r="R79" s="24"/>
      <c r="S79" s="24" t="str">
        <f>CONCATENATE(P79,IF(ISBLANK(P79),"",IF(AND(ISBLANK(Q79),ISBLANK(R79)),"",", ")),Q79,IF(ISBLANK(Q79),"",", "),R79)</f>
        <v>МУНИЦИПАЛЬНОЕ АВТОНОМНОЕ ОБЩЕОБРАЗОВАТЕЛЬНОЕ УЧРЕЖДЕНИЕ "ШКОЛА № 26 ГОРОДА БЛАГОВЕЩЕНСКА", 6Б, </v>
      </c>
      <c r="T79" s="24" t="s">
        <v>121</v>
      </c>
      <c r="U79" s="27">
        <v>45896</v>
      </c>
      <c r="V79" s="27">
        <v>45896</v>
      </c>
      <c r="W79" s="24" t="s">
        <v>53</v>
      </c>
      <c r="X79" s="27">
        <v>45903</v>
      </c>
      <c r="Y79" s="27"/>
      <c r="Z79" s="32" t="str">
        <f>IF(ISBLANK(AA79),CONCATENATE(AB79," ",AC79),AA79)</f>
        <v>На дому </v>
      </c>
      <c r="AA79" s="24"/>
      <c r="AB79" s="24" t="s">
        <v>55</v>
      </c>
      <c r="AC79" s="24"/>
      <c r="AD79" s="27">
        <v>45903</v>
      </c>
      <c r="AE79" s="24"/>
      <c r="AF79" s="27"/>
      <c r="AG79" s="32"/>
      <c r="AH79" s="27">
        <v>45903.6458333333</v>
      </c>
      <c r="AI79" s="24" t="s">
        <v>540</v>
      </c>
      <c r="AJ79" s="28"/>
      <c r="AK79" s="24" t="s">
        <v>650</v>
      </c>
      <c r="AL79" s="36"/>
      <c r="AM79" s="35"/>
    </row>
    <row r="80" s="29" customFormat="1">
      <c r="A80" s="24" t="s">
        <v>651</v>
      </c>
      <c r="B80" s="25">
        <v>45903.5350559375</v>
      </c>
      <c r="C80" s="24" t="s">
        <v>652</v>
      </c>
      <c r="D80" s="24" t="s">
        <v>24</v>
      </c>
      <c r="E80" s="24" t="s">
        <v>479</v>
      </c>
      <c r="F80" s="26" t="s">
        <v>568</v>
      </c>
      <c r="G80" s="27">
        <v>43884</v>
      </c>
      <c r="H80" s="24" t="s">
        <v>253</v>
      </c>
      <c r="I80" s="24" t="s">
        <v>28</v>
      </c>
      <c r="J80" s="24" t="s">
        <v>29</v>
      </c>
      <c r="K80" s="24" t="s">
        <v>29</v>
      </c>
      <c r="L80" s="24" t="s">
        <v>569</v>
      </c>
      <c r="M80" s="24" t="s">
        <v>570</v>
      </c>
      <c r="N80" s="24" t="s">
        <v>571</v>
      </c>
      <c r="O80" s="24" t="str">
        <f>CONCATENATE(K80,", ",L80,","," д. ",M80,IF(ISBLANK(N80),"",CONCATENATE(", кв. ",N80)))</f>
        <v>Благовещенск, Нагорная, д. 3/1, кв. 24</v>
      </c>
      <c r="P80" s="24" t="s">
        <v>256</v>
      </c>
      <c r="Q80" s="24" t="s">
        <v>572</v>
      </c>
      <c r="R80" s="24"/>
      <c r="S80" s="24" t="str">
        <f>CONCATENATE(P80,IF(ISBLANK(P80),"",IF(AND(ISBLANK(Q80),ISBLANK(R80)),"",", ")),Q80,IF(ISBLANK(Q80),"",", "),R80)</f>
        <v>МУНИЦИПАЛЬНОЕ АВТОНОМНОЕ ДОШКОЛЬНОЕ ОБРАЗОВАТЕЛЬНОЕ УЧРЕЖДЕНИЕ "ДЕТСКИЙ САД № 47 ГОРОДА БЛАГОВЕЩЕНСКА", 2 старшая, </v>
      </c>
      <c r="T80" s="24" t="s">
        <v>258</v>
      </c>
      <c r="U80" s="27">
        <v>45884</v>
      </c>
      <c r="V80" s="27">
        <v>45896</v>
      </c>
      <c r="W80" s="24" t="s">
        <v>53</v>
      </c>
      <c r="X80" s="27">
        <v>45903</v>
      </c>
      <c r="Y80" s="27"/>
      <c r="Z80" s="32" t="str">
        <f>IF(ISBLANK(AA80),CONCATENATE(AB80," ",AC80),AA80)</f>
        <v>На дому </v>
      </c>
      <c r="AA80" s="24"/>
      <c r="AB80" s="24" t="s">
        <v>55</v>
      </c>
      <c r="AC80" s="24"/>
      <c r="AD80" s="27">
        <v>45903</v>
      </c>
      <c r="AE80" s="24"/>
      <c r="AF80" s="27"/>
      <c r="AG80" s="32"/>
      <c r="AH80" s="27">
        <v>45903.54375</v>
      </c>
      <c r="AI80" s="24" t="s">
        <v>653</v>
      </c>
      <c r="AJ80" s="28"/>
      <c r="AK80" s="24" t="s">
        <v>654</v>
      </c>
      <c r="AL80" s="36"/>
      <c r="AM80" s="35"/>
    </row>
    <row r="81" s="29" customFormat="1">
      <c r="A81" s="24" t="s">
        <v>655</v>
      </c>
      <c r="B81" s="25">
        <v>45903.4647451389</v>
      </c>
      <c r="C81" s="24" t="s">
        <v>23</v>
      </c>
      <c r="D81" s="24" t="s">
        <v>42</v>
      </c>
      <c r="E81" s="24" t="s">
        <v>25</v>
      </c>
      <c r="F81" s="26" t="s">
        <v>656</v>
      </c>
      <c r="G81" s="27">
        <v>15166</v>
      </c>
      <c r="H81" s="24" t="s">
        <v>557</v>
      </c>
      <c r="I81" s="24" t="s">
        <v>28</v>
      </c>
      <c r="J81" s="24" t="s">
        <v>29</v>
      </c>
      <c r="K81" s="24" t="s">
        <v>29</v>
      </c>
      <c r="L81" s="24" t="s">
        <v>657</v>
      </c>
      <c r="M81" s="24" t="s">
        <v>658</v>
      </c>
      <c r="N81" s="24" t="s">
        <v>176</v>
      </c>
      <c r="O81" s="24" t="str">
        <f>CONCATENATE(K81,", ",L81,","," д. ",M81,IF(ISBLANK(N81),"",CONCATENATE(", кв. ",N81)))</f>
        <v>Благовещенск, Придорожная, д. 53/10, кв. 2</v>
      </c>
      <c r="P81" s="24"/>
      <c r="Q81" s="24"/>
      <c r="R81" s="24" t="s">
        <v>371</v>
      </c>
      <c r="S81" s="24" t="str">
        <f>CONCATENATE(P81,IF(ISBLANK(P81),"",IF(AND(ISBLANK(Q81),ISBLANK(R81)),"",", ")),Q81,IF(ISBLANK(Q81),"",", "),R81)</f>
        <v>-     пенсионер</v>
      </c>
      <c r="T81" s="24" t="s">
        <v>81</v>
      </c>
      <c r="U81" s="27"/>
      <c r="V81" s="27">
        <v>45894</v>
      </c>
      <c r="W81" s="24" t="s">
        <v>35</v>
      </c>
      <c r="X81" s="27">
        <v>45903</v>
      </c>
      <c r="Y81" s="27">
        <v>45903</v>
      </c>
      <c r="Z81" s="32" t="str">
        <f>IF(ISBLANK(AA81),CONCATENATE(AB81," ",AC81),AA81)</f>
        <v>ГАУЗ АО БГКБ</v>
      </c>
      <c r="AA81" s="24" t="s">
        <v>25</v>
      </c>
      <c r="AB81" s="24" t="s">
        <v>38</v>
      </c>
      <c r="AC81" s="24"/>
      <c r="AD81" s="27">
        <v>45903</v>
      </c>
      <c r="AE81" s="24" t="s">
        <v>35</v>
      </c>
      <c r="AF81" s="27">
        <v>45912</v>
      </c>
      <c r="AG81" s="32"/>
      <c r="AH81" s="27"/>
      <c r="AI81" s="24"/>
      <c r="AJ81" s="28"/>
      <c r="AK81" s="24" t="s">
        <v>659</v>
      </c>
      <c r="AL81" s="36"/>
      <c r="AM81" s="35"/>
    </row>
    <row r="82" s="29" customFormat="1">
      <c r="A82" s="24" t="s">
        <v>660</v>
      </c>
      <c r="B82" s="25">
        <v>45903.4292815162</v>
      </c>
      <c r="C82" s="24" t="s">
        <v>262</v>
      </c>
      <c r="D82" s="24" t="s">
        <v>24</v>
      </c>
      <c r="E82" s="24" t="s">
        <v>263</v>
      </c>
      <c r="F82" s="26" t="s">
        <v>661</v>
      </c>
      <c r="G82" s="27">
        <v>44529</v>
      </c>
      <c r="H82" s="24" t="s">
        <v>642</v>
      </c>
      <c r="I82" s="24" t="s">
        <v>28</v>
      </c>
      <c r="J82" s="24" t="s">
        <v>29</v>
      </c>
      <c r="K82" s="24" t="s">
        <v>29</v>
      </c>
      <c r="L82" s="24" t="s">
        <v>192</v>
      </c>
      <c r="M82" s="24" t="s">
        <v>643</v>
      </c>
      <c r="N82" s="24" t="s">
        <v>300</v>
      </c>
      <c r="O82" s="24" t="str">
        <f>CONCATENATE(K82,", ",L82,","," д. ",M82,IF(ISBLANK(N82),"",CONCATENATE(", кв. ",N82)))</f>
        <v>Благовещенск, Зейская, д. 53/1, кв. 28</v>
      </c>
      <c r="P82" s="24" t="s">
        <v>644</v>
      </c>
      <c r="Q82" s="24" t="s">
        <v>645</v>
      </c>
      <c r="R82" s="24"/>
      <c r="S82" s="24" t="str">
        <f>CONCATENATE(P82,IF(ISBLANK(P82),"",IF(AND(ISBLANK(Q82),ISBLANK(R82)),"",", ")),Q82,IF(ISBLANK(Q82),"",", "),R82)</f>
        <v>МУНИЦИПАЛЬНОЕ АВТОНОМНОЕ ДОШКОЛЬНОЕ ОБРАЗОВАТЕЛЬНОЕ УЧРЕЖДЕНИЕ "ДЕТСКИЙ САД № 3 ГОРОДА БЛАГОВЕЩЕНСКА "НАДЕЖДА", 2 средняя, </v>
      </c>
      <c r="T82" s="24" t="s">
        <v>258</v>
      </c>
      <c r="U82" s="27">
        <v>45898</v>
      </c>
      <c r="V82" s="27">
        <v>45899</v>
      </c>
      <c r="W82" s="24" t="s">
        <v>53</v>
      </c>
      <c r="X82" s="27">
        <v>45903</v>
      </c>
      <c r="Y82" s="27"/>
      <c r="Z82" s="32" t="str">
        <f>IF(ISBLANK(AA82),CONCATENATE(AB82," ",AC82),AA82)</f>
        <v>На дому </v>
      </c>
      <c r="AA82" s="24"/>
      <c r="AB82" s="24" t="s">
        <v>55</v>
      </c>
      <c r="AC82" s="24"/>
      <c r="AD82" s="27">
        <v>45903</v>
      </c>
      <c r="AE82" s="24"/>
      <c r="AF82" s="27"/>
      <c r="AG82" s="32"/>
      <c r="AH82" s="27">
        <v>45903.4444444444</v>
      </c>
      <c r="AI82" s="24" t="s">
        <v>646</v>
      </c>
      <c r="AJ82" s="28"/>
      <c r="AK82" s="24" t="s">
        <v>662</v>
      </c>
      <c r="AL82" s="36"/>
      <c r="AM82" s="35"/>
    </row>
    <row r="83" s="29" customFormat="1">
      <c r="A83" s="24" t="s">
        <v>663</v>
      </c>
      <c r="B83" s="25">
        <v>45903.4111212153</v>
      </c>
      <c r="C83" s="24" t="s">
        <v>318</v>
      </c>
      <c r="D83" s="24" t="s">
        <v>497</v>
      </c>
      <c r="E83" s="24" t="s">
        <v>113</v>
      </c>
      <c r="F83" s="26" t="s">
        <v>664</v>
      </c>
      <c r="G83" s="27">
        <v>45041</v>
      </c>
      <c r="H83" s="24" t="s">
        <v>665</v>
      </c>
      <c r="I83" s="24" t="s">
        <v>28</v>
      </c>
      <c r="J83" s="24" t="s">
        <v>116</v>
      </c>
      <c r="K83" s="24" t="s">
        <v>116</v>
      </c>
      <c r="L83" s="24" t="s">
        <v>150</v>
      </c>
      <c r="M83" s="24" t="s">
        <v>666</v>
      </c>
      <c r="N83" s="24" t="s">
        <v>68</v>
      </c>
      <c r="O83" s="24" t="str">
        <f>CONCATENATE(K83,", ",L83,","," д. ",M83,IF(ISBLANK(N83),"",CONCATENATE(", кв. ",N83)))</f>
        <v>Свободный, Ленина, д. 19, кв. 41</v>
      </c>
      <c r="P83" s="24" t="s">
        <v>667</v>
      </c>
      <c r="Q83" s="24" t="s">
        <v>668</v>
      </c>
      <c r="R83" s="24"/>
      <c r="S83" s="24" t="str">
        <f>CONCATENATE(P83,IF(ISBLANK(P83),"",IF(AND(ISBLANK(Q83),ISBLANK(R83)),"",", ")),Q83,IF(ISBLANK(Q83),"",", "),R83)</f>
        <v>МУНИЦИПАЛЬНОЕ ДОШКОЛЬНОЕ ОБРАЗОВАТЕЛЬНОЕ АВТОНОМНОЕ УЧРЕЖДЕНИЕ ДЕТСКИЙ САД № 20 (1 КОРПУС) ГОРОДА СВОБОДНОГО, 4 МЛАДШАЯ, </v>
      </c>
      <c r="T83" s="24" t="s">
        <v>669</v>
      </c>
      <c r="U83" s="27">
        <v>45902</v>
      </c>
      <c r="V83" s="27">
        <v>45902</v>
      </c>
      <c r="W83" s="24" t="s">
        <v>53</v>
      </c>
      <c r="X83" s="27">
        <v>45903</v>
      </c>
      <c r="Y83" s="27"/>
      <c r="Z83" s="32" t="str">
        <f>IF(ISBLANK(AA83),CONCATENATE(AB83," ",AC83),AA83)</f>
        <v>Другое </v>
      </c>
      <c r="AA83" s="24"/>
      <c r="AB83" s="24" t="s">
        <v>327</v>
      </c>
      <c r="AC83" s="24"/>
      <c r="AD83" s="27">
        <v>45903</v>
      </c>
      <c r="AE83" s="24" t="s">
        <v>53</v>
      </c>
      <c r="AF83" s="27">
        <v>45911</v>
      </c>
      <c r="AG83" s="32"/>
      <c r="AH83" s="27"/>
      <c r="AI83" s="24"/>
      <c r="AJ83" s="28"/>
      <c r="AK83" s="24" t="s">
        <v>670</v>
      </c>
      <c r="AL83" s="36"/>
      <c r="AM83" s="35"/>
    </row>
    <row r="84" s="29" customFormat="1">
      <c r="A84" s="24" t="s">
        <v>671</v>
      </c>
      <c r="B84" s="25">
        <v>45903.3380765856</v>
      </c>
      <c r="C84" s="24" t="s">
        <v>464</v>
      </c>
      <c r="D84" s="24" t="s">
        <v>465</v>
      </c>
      <c r="E84" s="24" t="s">
        <v>466</v>
      </c>
      <c r="F84" s="26" t="s">
        <v>672</v>
      </c>
      <c r="G84" s="27">
        <v>40796</v>
      </c>
      <c r="H84" s="24" t="s">
        <v>204</v>
      </c>
      <c r="I84" s="24" t="s">
        <v>28</v>
      </c>
      <c r="J84" s="24" t="s">
        <v>469</v>
      </c>
      <c r="K84" s="24" t="s">
        <v>673</v>
      </c>
      <c r="L84" s="24" t="s">
        <v>471</v>
      </c>
      <c r="M84" s="24" t="s">
        <v>348</v>
      </c>
      <c r="N84" s="24"/>
      <c r="O84" s="24" t="str">
        <f>CONCATENATE(K84,", ",L84,","," д. ",M84,IF(ISBLANK(N84),"",CONCATENATE(", кв. ",N84)))</f>
        <v>Старая Райчиха, Советская, д. 15</v>
      </c>
      <c r="P84" s="24" t="s">
        <v>674</v>
      </c>
      <c r="Q84" s="24" t="s">
        <v>354</v>
      </c>
      <c r="R84" s="24"/>
      <c r="S84" s="24" t="str">
        <f>CONCATENATE(P84,IF(ISBLANK(P84),"",IF(AND(ISBLANK(Q84),ISBLANK(R84)),"",", ")),Q84,IF(ISBLANK(Q84),"",", "),R84)</f>
        <v>МУНИЦИПАЛЬНОЕ ОБЩЕОБРАЗОВАТЕЛЬНОЕ КАЗЕННОЕ УЧРЕЖДЕНИЕ СТАРОРАЙЧИХИНСКАЯ СРЕДНЯЯ ОБЩЕОБРАЗОВАТЕЛЬНАЯ ШКОЛА, 8, </v>
      </c>
      <c r="T84" s="24" t="s">
        <v>121</v>
      </c>
      <c r="U84" s="27">
        <v>45901</v>
      </c>
      <c r="V84" s="27">
        <v>45898</v>
      </c>
      <c r="W84" s="24" t="s">
        <v>53</v>
      </c>
      <c r="X84" s="27">
        <v>45903</v>
      </c>
      <c r="Y84" s="27">
        <v>45902</v>
      </c>
      <c r="Z84" s="32" t="str">
        <f>IF(ISBLANK(AA84),CONCATENATE(AB84," ",AC84),AA84)</f>
        <v>ГБУЗ АО “Бурейская районная больница”</v>
      </c>
      <c r="AA84" s="24" t="s">
        <v>466</v>
      </c>
      <c r="AB84" s="24" t="s">
        <v>38</v>
      </c>
      <c r="AC84" s="24"/>
      <c r="AD84" s="27">
        <v>45902</v>
      </c>
      <c r="AE84" s="24" t="s">
        <v>36</v>
      </c>
      <c r="AF84" s="27">
        <v>45905</v>
      </c>
      <c r="AG84" s="32"/>
      <c r="AH84" s="27"/>
      <c r="AI84" s="24"/>
      <c r="AJ84" s="28"/>
      <c r="AK84" s="24" t="s">
        <v>675</v>
      </c>
      <c r="AL84" s="36"/>
      <c r="AM84" s="35"/>
    </row>
    <row r="85" s="29" customFormat="1">
      <c r="A85" s="24" t="s">
        <v>676</v>
      </c>
      <c r="B85" s="25">
        <v>45903.3371638542</v>
      </c>
      <c r="C85" s="24" t="s">
        <v>262</v>
      </c>
      <c r="D85" s="24" t="s">
        <v>42</v>
      </c>
      <c r="E85" s="24" t="s">
        <v>263</v>
      </c>
      <c r="F85" s="26" t="s">
        <v>677</v>
      </c>
      <c r="G85" s="27">
        <v>43364</v>
      </c>
      <c r="H85" s="24" t="s">
        <v>417</v>
      </c>
      <c r="I85" s="24" t="s">
        <v>28</v>
      </c>
      <c r="J85" s="24" t="s">
        <v>29</v>
      </c>
      <c r="K85" s="24" t="s">
        <v>29</v>
      </c>
      <c r="L85" s="24" t="s">
        <v>678</v>
      </c>
      <c r="M85" s="24" t="s">
        <v>322</v>
      </c>
      <c r="N85" s="24"/>
      <c r="O85" s="24" t="str">
        <f>CONCATENATE(K85,", ",L85,","," д. ",M85,IF(ISBLANK(N85),"",CONCATENATE(", кв. ",N85)))</f>
        <v>Благовещенск, Сосновая, д. 39</v>
      </c>
      <c r="P85" s="24" t="s">
        <v>679</v>
      </c>
      <c r="Q85" s="24" t="s">
        <v>680</v>
      </c>
      <c r="R85" s="24"/>
      <c r="S85" s="24" t="str">
        <f>CONCATENATE(P85,IF(ISBLANK(P85),"",IF(AND(ISBLANK(Q85),ISBLANK(R85)),"",", ")),Q85,IF(ISBLANK(Q85),"",", "),R85)</f>
        <v>МУНИЦИПАЛЬНОЕ АВТОНОМНОЕ ОБЩЕОБРАЗОВАТЕЛЬНОЕ УЧРЕЖДЕНИЕ ЧИГИРИНСКАЯ СРЕДНЯЯ ОБЩЕОБРАЗОВАТЕЛЬНАЯ ШКОЛА С УГЛУБЛЕННЫМ ИЗУЧЕНИЕМ ОТДЕЛЬНЫХ  ПРЕДМЕТОВ, 1Д, </v>
      </c>
      <c r="T85" s="24" t="s">
        <v>121</v>
      </c>
      <c r="U85" s="27"/>
      <c r="V85" s="27">
        <v>45897</v>
      </c>
      <c r="W85" s="24" t="s">
        <v>53</v>
      </c>
      <c r="X85" s="27">
        <v>45903</v>
      </c>
      <c r="Y85" s="27"/>
      <c r="Z85" s="32" t="str">
        <f>IF(ISBLANK(AA85),CONCATENATE(AB85," ",AC85),AA85)</f>
        <v>На дому </v>
      </c>
      <c r="AA85" s="24"/>
      <c r="AB85" s="24" t="s">
        <v>55</v>
      </c>
      <c r="AC85" s="24"/>
      <c r="AD85" s="27">
        <v>45902</v>
      </c>
      <c r="AE85" s="24" t="s">
        <v>53</v>
      </c>
      <c r="AF85" s="27">
        <v>45905</v>
      </c>
      <c r="AG85" s="32"/>
      <c r="AH85" s="27">
        <v>45903.4166666667</v>
      </c>
      <c r="AI85" s="24" t="s">
        <v>681</v>
      </c>
      <c r="AJ85" s="28"/>
      <c r="AK85" s="24" t="s">
        <v>682</v>
      </c>
      <c r="AL85" s="36"/>
      <c r="AM85" s="35"/>
    </row>
    <row r="86" s="29" customFormat="1">
      <c r="A86" s="24" t="s">
        <v>683</v>
      </c>
      <c r="B86" s="25">
        <v>45902.6474639236</v>
      </c>
      <c r="C86" s="24" t="s">
        <v>684</v>
      </c>
      <c r="D86" s="24" t="s">
        <v>575</v>
      </c>
      <c r="E86" s="24" t="s">
        <v>202</v>
      </c>
      <c r="F86" s="26" t="s">
        <v>685</v>
      </c>
      <c r="G86" s="27">
        <v>40170</v>
      </c>
      <c r="H86" s="24" t="s">
        <v>191</v>
      </c>
      <c r="I86" s="24" t="s">
        <v>28</v>
      </c>
      <c r="J86" s="24" t="s">
        <v>29</v>
      </c>
      <c r="K86" s="24" t="s">
        <v>29</v>
      </c>
      <c r="L86" s="24" t="s">
        <v>481</v>
      </c>
      <c r="M86" s="24" t="s">
        <v>686</v>
      </c>
      <c r="N86" s="24" t="s">
        <v>687</v>
      </c>
      <c r="O86" s="24" t="str">
        <f>CONCATENATE(K86,", ",L86,","," д. ",M86,IF(ISBLANK(N86),"",CONCATENATE(", кв. ",N86)))</f>
        <v>Благовещенск, Строителей, д. 66, кв. 249</v>
      </c>
      <c r="P86" s="24" t="s">
        <v>583</v>
      </c>
      <c r="Q86" s="24"/>
      <c r="R86" s="24"/>
      <c r="S86" s="24" t="str">
        <f>CONCATENATE(P86,IF(ISBLANK(P86),"",IF(AND(ISBLANK(Q86),ISBLANK(R86)),"",", ")),Q86,IF(ISBLANK(Q86),"",", "),R86)</f>
        <v>БФЭК Благовещенский финансово-экономический колледж</v>
      </c>
      <c r="T86" s="24" t="s">
        <v>438</v>
      </c>
      <c r="U86" s="27">
        <v>45902</v>
      </c>
      <c r="V86" s="27">
        <v>45897</v>
      </c>
      <c r="W86" s="24" t="s">
        <v>108</v>
      </c>
      <c r="X86" s="27">
        <v>45902</v>
      </c>
      <c r="Y86" s="27"/>
      <c r="Z86" s="32" t="str">
        <f>IF(ISBLANK(AA86),CONCATENATE(AB86," ",AC86),AA86)</f>
        <v>На дому </v>
      </c>
      <c r="AA86" s="24"/>
      <c r="AB86" s="24" t="s">
        <v>55</v>
      </c>
      <c r="AC86" s="24"/>
      <c r="AD86" s="27">
        <v>45902</v>
      </c>
      <c r="AE86" s="24" t="s">
        <v>53</v>
      </c>
      <c r="AF86" s="27">
        <v>45908</v>
      </c>
      <c r="AG86" s="32"/>
      <c r="AH86" s="27"/>
      <c r="AI86" s="24"/>
      <c r="AJ86" s="28"/>
      <c r="AK86" s="24" t="s">
        <v>688</v>
      </c>
      <c r="AL86" s="36"/>
      <c r="AM86" s="35"/>
    </row>
    <row r="87" s="29" customFormat="1">
      <c r="A87" s="24" t="s">
        <v>689</v>
      </c>
      <c r="B87" s="25">
        <v>45902.6192219097</v>
      </c>
      <c r="C87" s="24" t="s">
        <v>690</v>
      </c>
      <c r="D87" s="24" t="s">
        <v>24</v>
      </c>
      <c r="E87" s="24" t="s">
        <v>633</v>
      </c>
      <c r="F87" s="26" t="s">
        <v>691</v>
      </c>
      <c r="G87" s="27">
        <v>24789</v>
      </c>
      <c r="H87" s="24" t="s">
        <v>692</v>
      </c>
      <c r="I87" s="24" t="s">
        <v>28</v>
      </c>
      <c r="J87" s="24" t="s">
        <v>29</v>
      </c>
      <c r="K87" s="24" t="s">
        <v>29</v>
      </c>
      <c r="L87" s="24" t="s">
        <v>264</v>
      </c>
      <c r="M87" s="24" t="s">
        <v>693</v>
      </c>
      <c r="N87" s="24" t="s">
        <v>483</v>
      </c>
      <c r="O87" s="24" t="str">
        <f>CONCATENATE(K87,", ",L87,","," д. ",M87,IF(ISBLANK(N87),"",CONCATENATE(", кв. ",N87)))</f>
        <v>Благовещенск, Амурская, д. 11, кв. 30</v>
      </c>
      <c r="P87" s="24"/>
      <c r="Q87" s="24"/>
      <c r="R87" s="24" t="s">
        <v>694</v>
      </c>
      <c r="S87" s="24" t="str">
        <f>CONCATENATE(P87,IF(ISBLANK(P87),"",IF(AND(ISBLANK(Q87),ISBLANK(R87)),"",", ")),Q87,IF(ISBLANK(Q87),"",", "),R87)</f>
        <v>УСД АО</v>
      </c>
      <c r="T87" s="24" t="s">
        <v>52</v>
      </c>
      <c r="U87" s="27"/>
      <c r="V87" s="27">
        <v>45889</v>
      </c>
      <c r="W87" s="24" t="s">
        <v>53</v>
      </c>
      <c r="X87" s="27">
        <v>45902</v>
      </c>
      <c r="Y87" s="27">
        <v>45898</v>
      </c>
      <c r="Z87" s="32" t="str">
        <f>IF(ISBLANK(AA87),CONCATENATE(AB87," ",AC87),AA87)</f>
        <v>ГАУЗ АО АОКБ, прочие</v>
      </c>
      <c r="AA87" s="24" t="s">
        <v>695</v>
      </c>
      <c r="AB87" s="24" t="s">
        <v>38</v>
      </c>
      <c r="AC87" s="24"/>
      <c r="AD87" s="27">
        <v>45901</v>
      </c>
      <c r="AE87" s="24" t="s">
        <v>145</v>
      </c>
      <c r="AF87" s="27">
        <v>45912</v>
      </c>
      <c r="AG87" s="32"/>
      <c r="AH87" s="27"/>
      <c r="AI87" s="24"/>
      <c r="AJ87" s="28"/>
      <c r="AK87" s="24" t="s">
        <v>696</v>
      </c>
      <c r="AL87" s="36"/>
      <c r="AM87" s="35"/>
    </row>
    <row r="88" s="29" customFormat="1">
      <c r="A88" s="24" t="s">
        <v>697</v>
      </c>
      <c r="B88" s="25">
        <v>45902.5972792477</v>
      </c>
      <c r="C88" s="24" t="s">
        <v>690</v>
      </c>
      <c r="D88" s="24" t="s">
        <v>497</v>
      </c>
      <c r="E88" s="24" t="s">
        <v>633</v>
      </c>
      <c r="F88" s="26" t="s">
        <v>698</v>
      </c>
      <c r="G88" s="27">
        <v>37412</v>
      </c>
      <c r="H88" s="24" t="s">
        <v>522</v>
      </c>
      <c r="I88" s="24" t="s">
        <v>28</v>
      </c>
      <c r="J88" s="24" t="s">
        <v>104</v>
      </c>
      <c r="K88" s="24" t="s">
        <v>104</v>
      </c>
      <c r="L88" s="24" t="s">
        <v>699</v>
      </c>
      <c r="M88" s="24" t="s">
        <v>453</v>
      </c>
      <c r="N88" s="24" t="s">
        <v>700</v>
      </c>
      <c r="O88" s="24" t="str">
        <f>CONCATENATE(K88,", ",L88,","," д. ",M88,IF(ISBLANK(N88),"",CONCATENATE(", кв. ",N88)))</f>
        <v>Шимановск, Левченко, д. 4, кв. 7</v>
      </c>
      <c r="P88" s="24"/>
      <c r="Q88" s="24"/>
      <c r="R88" s="24" t="s">
        <v>235</v>
      </c>
      <c r="S88" s="24" t="str">
        <f>CONCATENATE(P88,IF(ISBLANK(P88),"",IF(AND(ISBLANK(Q88),ISBLANK(R88)),"",", ")),Q88,IF(ISBLANK(Q88),"",", "),R88)</f>
        <v>-     не работает</v>
      </c>
      <c r="T88" s="24" t="s">
        <v>34</v>
      </c>
      <c r="U88" s="27"/>
      <c r="V88" s="27">
        <v>45896</v>
      </c>
      <c r="W88" s="24" t="s">
        <v>53</v>
      </c>
      <c r="X88" s="27">
        <v>45902</v>
      </c>
      <c r="Y88" s="27">
        <v>45898</v>
      </c>
      <c r="Z88" s="32" t="str">
        <f>IF(ISBLANK(AA88),CONCATENATE(AB88," ",AC88),AA88)</f>
        <v>ГАУЗ АО АОКБ, прочие</v>
      </c>
      <c r="AA88" s="24" t="s">
        <v>695</v>
      </c>
      <c r="AB88" s="24" t="s">
        <v>38</v>
      </c>
      <c r="AC88" s="24"/>
      <c r="AD88" s="27">
        <v>45901</v>
      </c>
      <c r="AE88" s="24" t="s">
        <v>145</v>
      </c>
      <c r="AF88" s="27">
        <v>45912</v>
      </c>
      <c r="AG88" s="32"/>
      <c r="AH88" s="27"/>
      <c r="AI88" s="24"/>
      <c r="AJ88" s="28"/>
      <c r="AK88" s="24" t="s">
        <v>701</v>
      </c>
      <c r="AL88" s="36"/>
      <c r="AM88" s="35"/>
    </row>
    <row r="89" s="29" customFormat="1">
      <c r="A89" s="24" t="s">
        <v>702</v>
      </c>
      <c r="B89" s="25">
        <v>45902.5851885069</v>
      </c>
      <c r="C89" s="24" t="s">
        <v>632</v>
      </c>
      <c r="D89" s="24" t="s">
        <v>575</v>
      </c>
      <c r="E89" s="24" t="s">
        <v>633</v>
      </c>
      <c r="F89" s="26" t="s">
        <v>703</v>
      </c>
      <c r="G89" s="27">
        <v>33552</v>
      </c>
      <c r="H89" s="24" t="s">
        <v>704</v>
      </c>
      <c r="I89" s="24" t="s">
        <v>28</v>
      </c>
      <c r="J89" s="24" t="s">
        <v>29</v>
      </c>
      <c r="K89" s="24" t="s">
        <v>29</v>
      </c>
      <c r="L89" s="24" t="s">
        <v>218</v>
      </c>
      <c r="M89" s="24" t="s">
        <v>570</v>
      </c>
      <c r="N89" s="24" t="s">
        <v>161</v>
      </c>
      <c r="O89" s="24" t="str">
        <f>CONCATENATE(K89,", ",L89,","," д. ",M89,IF(ISBLANK(N89),"",CONCATENATE(", кв. ",N89)))</f>
        <v>Благовещенск, Мухина, д. 3/1, кв. 6</v>
      </c>
      <c r="P89" s="24"/>
      <c r="Q89" s="24"/>
      <c r="R89" s="24" t="s">
        <v>705</v>
      </c>
      <c r="S89" s="24" t="str">
        <f>CONCATENATE(P89,IF(ISBLANK(P89),"",IF(AND(ISBLANK(Q89),ISBLANK(R89)),"",", ")),Q89,IF(ISBLANK(Q89),"",", "),R89)</f>
        <v>индивидуальный предпрениматель</v>
      </c>
      <c r="T89" s="24" t="s">
        <v>706</v>
      </c>
      <c r="U89" s="27"/>
      <c r="V89" s="27">
        <v>45889</v>
      </c>
      <c r="W89" s="24" t="s">
        <v>108</v>
      </c>
      <c r="X89" s="27">
        <v>45902</v>
      </c>
      <c r="Y89" s="27">
        <v>45899</v>
      </c>
      <c r="Z89" s="32" t="str">
        <f>IF(ISBLANK(AA89),CONCATENATE(AB89," ",AC89),AA89)</f>
        <v>ГАУЗ АО АОКБ, прочие</v>
      </c>
      <c r="AA89" s="24" t="s">
        <v>695</v>
      </c>
      <c r="AB89" s="24" t="s">
        <v>38</v>
      </c>
      <c r="AC89" s="24"/>
      <c r="AD89" s="27">
        <v>45901</v>
      </c>
      <c r="AE89" s="24" t="s">
        <v>145</v>
      </c>
      <c r="AF89" s="27">
        <v>45912</v>
      </c>
      <c r="AG89" s="32"/>
      <c r="AH89" s="27"/>
      <c r="AI89" s="24"/>
      <c r="AJ89" s="28"/>
      <c r="AK89" s="24" t="s">
        <v>707</v>
      </c>
      <c r="AL89" s="36"/>
      <c r="AM89" s="35"/>
    </row>
    <row r="90" s="29" customFormat="1">
      <c r="A90" s="24" t="s">
        <v>708</v>
      </c>
      <c r="B90" s="25">
        <v>45902.5860543634</v>
      </c>
      <c r="C90" s="24" t="s">
        <v>709</v>
      </c>
      <c r="D90" s="24" t="s">
        <v>575</v>
      </c>
      <c r="E90" s="24" t="s">
        <v>375</v>
      </c>
      <c r="F90" s="26" t="s">
        <v>710</v>
      </c>
      <c r="G90" s="27">
        <v>32190</v>
      </c>
      <c r="H90" s="24" t="s">
        <v>125</v>
      </c>
      <c r="I90" s="24" t="s">
        <v>28</v>
      </c>
      <c r="J90" s="24" t="s">
        <v>613</v>
      </c>
      <c r="K90" s="24" t="s">
        <v>711</v>
      </c>
      <c r="L90" s="24" t="s">
        <v>385</v>
      </c>
      <c r="M90" s="24" t="s">
        <v>79</v>
      </c>
      <c r="N90" s="24"/>
      <c r="O90" s="24" t="str">
        <f>CONCATENATE(K90,", ",L90,","," д. ",M90,IF(ISBLANK(N90),"",CONCATENATE(", кв. ",N90)))</f>
        <v>Среднебелая, Партизанская, д. 3</v>
      </c>
      <c r="P90" s="24"/>
      <c r="Q90" s="24"/>
      <c r="R90" s="24" t="s">
        <v>712</v>
      </c>
      <c r="S90" s="24" t="str">
        <f>CONCATENATE(P90,IF(ISBLANK(P90),"",IF(AND(ISBLANK(Q90),ISBLANK(R90)),"",", ")),Q90,IF(ISBLANK(Q90),"",", "),R90)</f>
        <v>САМОЗАНЯТЫЙ</v>
      </c>
      <c r="T90" s="24" t="s">
        <v>34</v>
      </c>
      <c r="U90" s="27"/>
      <c r="V90" s="27">
        <v>45902</v>
      </c>
      <c r="W90" s="24" t="s">
        <v>53</v>
      </c>
      <c r="X90" s="27">
        <v>45902</v>
      </c>
      <c r="Y90" s="27">
        <v>45902</v>
      </c>
      <c r="Z90" s="32" t="str">
        <f>IF(ISBLANK(AA90),CONCATENATE(AB90," ",AC90),AA90)</f>
        <v>ГАУЗ АО БГКБ</v>
      </c>
      <c r="AA90" s="24" t="s">
        <v>25</v>
      </c>
      <c r="AB90" s="24" t="s">
        <v>38</v>
      </c>
      <c r="AC90" s="24"/>
      <c r="AD90" s="27">
        <v>45902</v>
      </c>
      <c r="AE90" s="24"/>
      <c r="AF90" s="27"/>
      <c r="AG90" s="32"/>
      <c r="AH90" s="27"/>
      <c r="AI90" s="24"/>
      <c r="AJ90" s="28"/>
      <c r="AK90" s="24" t="s">
        <v>713</v>
      </c>
      <c r="AL90" s="36"/>
      <c r="AM90" s="35"/>
    </row>
    <row r="91" s="29" customFormat="1">
      <c r="A91" s="24" t="s">
        <v>714</v>
      </c>
      <c r="B91" s="25">
        <v>45902.5695569097</v>
      </c>
      <c r="C91" s="24" t="s">
        <v>632</v>
      </c>
      <c r="D91" s="24" t="s">
        <v>72</v>
      </c>
      <c r="E91" s="24" t="s">
        <v>633</v>
      </c>
      <c r="F91" s="26" t="s">
        <v>715</v>
      </c>
      <c r="G91" s="27">
        <v>26689</v>
      </c>
      <c r="H91" s="24" t="s">
        <v>149</v>
      </c>
      <c r="I91" s="24" t="s">
        <v>28</v>
      </c>
      <c r="J91" s="24" t="s">
        <v>76</v>
      </c>
      <c r="K91" s="24" t="s">
        <v>76</v>
      </c>
      <c r="L91" s="24" t="s">
        <v>716</v>
      </c>
      <c r="M91" s="24" t="s">
        <v>565</v>
      </c>
      <c r="N91" s="24"/>
      <c r="O91" s="24" t="str">
        <f>CONCATENATE(K91,", ",L91,","," д. ",M91,IF(ISBLANK(N91),"",CONCATENATE(", кв. ",N91)))</f>
        <v>Зея, пер. Малых, д. 14</v>
      </c>
      <c r="P91" s="24"/>
      <c r="Q91" s="24"/>
      <c r="R91" s="24" t="s">
        <v>705</v>
      </c>
      <c r="S91" s="24" t="str">
        <f>CONCATENATE(P91,IF(ISBLANK(P91),"",IF(AND(ISBLANK(Q91),ISBLANK(R91)),"",", ")),Q91,IF(ISBLANK(Q91),"",", "),R91)</f>
        <v>индивидуальный предпрениматель</v>
      </c>
      <c r="T91" s="24" t="s">
        <v>706</v>
      </c>
      <c r="U91" s="27"/>
      <c r="V91" s="27">
        <v>45881</v>
      </c>
      <c r="W91" s="24" t="s">
        <v>108</v>
      </c>
      <c r="X91" s="27">
        <v>45902</v>
      </c>
      <c r="Y91" s="27">
        <v>45899</v>
      </c>
      <c r="Z91" s="32" t="str">
        <f>IF(ISBLANK(AA91),CONCATENATE(AB91," ",AC91),AA91)</f>
        <v>ГАУЗ АО АОКБ, прочие</v>
      </c>
      <c r="AA91" s="24" t="s">
        <v>695</v>
      </c>
      <c r="AB91" s="24" t="s">
        <v>38</v>
      </c>
      <c r="AC91" s="24"/>
      <c r="AD91" s="27">
        <v>45901</v>
      </c>
      <c r="AE91" s="24" t="s">
        <v>607</v>
      </c>
      <c r="AF91" s="27">
        <v>45912</v>
      </c>
      <c r="AG91" s="32"/>
      <c r="AH91" s="27"/>
      <c r="AI91" s="24"/>
      <c r="AJ91" s="28"/>
      <c r="AK91" s="24" t="s">
        <v>717</v>
      </c>
      <c r="AL91" s="36"/>
      <c r="AM91" s="35"/>
    </row>
    <row r="92" s="29" customFormat="1">
      <c r="A92" s="24" t="s">
        <v>718</v>
      </c>
      <c r="B92" s="25">
        <v>45902.5535618866</v>
      </c>
      <c r="C92" s="24" t="s">
        <v>719</v>
      </c>
      <c r="D92" s="24" t="s">
        <v>497</v>
      </c>
      <c r="E92" s="24" t="s">
        <v>363</v>
      </c>
      <c r="F92" s="26" t="s">
        <v>505</v>
      </c>
      <c r="G92" s="27">
        <v>22058</v>
      </c>
      <c r="H92" s="24" t="s">
        <v>377</v>
      </c>
      <c r="I92" s="24" t="s">
        <v>28</v>
      </c>
      <c r="J92" s="24" t="s">
        <v>116</v>
      </c>
      <c r="K92" s="24" t="s">
        <v>116</v>
      </c>
      <c r="L92" s="24" t="s">
        <v>506</v>
      </c>
      <c r="M92" s="24" t="s">
        <v>220</v>
      </c>
      <c r="N92" s="24"/>
      <c r="O92" s="24" t="str">
        <f>CONCATENATE(K92,", ",L92,","," д. ",M92,IF(ISBLANK(N92),"",CONCATENATE(", кв. ",N92)))</f>
        <v>Свободный, Малиновского, д. 5</v>
      </c>
      <c r="P92" s="24"/>
      <c r="Q92" s="24"/>
      <c r="R92" s="24" t="s">
        <v>33</v>
      </c>
      <c r="S92" s="24" t="str">
        <f>CONCATENATE(P92,IF(ISBLANK(P92),"",IF(AND(ISBLANK(Q92),ISBLANK(R92)),"",", ")),Q92,IF(ISBLANK(Q92),"",", "),R92)</f>
        <v>-      не работает</v>
      </c>
      <c r="T92" s="24" t="s">
        <v>81</v>
      </c>
      <c r="U92" s="27"/>
      <c r="V92" s="27">
        <v>45901</v>
      </c>
      <c r="W92" s="24" t="s">
        <v>53</v>
      </c>
      <c r="X92" s="27">
        <v>45902</v>
      </c>
      <c r="Y92" s="27">
        <v>45902</v>
      </c>
      <c r="Z92" s="32" t="str">
        <f>IF(ISBLANK(AA92),CONCATENATE(AB92," ",AC92),AA92)</f>
        <v>ГБУЗ АО “Свободненская межрайонная больница”</v>
      </c>
      <c r="AA92" s="24" t="s">
        <v>113</v>
      </c>
      <c r="AB92" s="24" t="s">
        <v>38</v>
      </c>
      <c r="AC92" s="24"/>
      <c r="AD92" s="27">
        <v>45902</v>
      </c>
      <c r="AE92" s="24" t="s">
        <v>303</v>
      </c>
      <c r="AF92" s="27">
        <v>45905</v>
      </c>
      <c r="AG92" s="32"/>
      <c r="AH92" s="27"/>
      <c r="AI92" s="24"/>
      <c r="AJ92" s="28"/>
      <c r="AK92" s="24" t="s">
        <v>720</v>
      </c>
      <c r="AL92" s="36"/>
      <c r="AM92" s="35"/>
    </row>
    <row r="93" s="29" customFormat="1">
      <c r="A93" s="24" t="s">
        <v>721</v>
      </c>
      <c r="B93" s="25">
        <v>45902.5299143519</v>
      </c>
      <c r="C93" s="24" t="s">
        <v>722</v>
      </c>
      <c r="D93" s="24" t="s">
        <v>72</v>
      </c>
      <c r="E93" s="24" t="s">
        <v>723</v>
      </c>
      <c r="F93" s="26" t="s">
        <v>724</v>
      </c>
      <c r="G93" s="27">
        <v>23160</v>
      </c>
      <c r="H93" s="24" t="s">
        <v>725</v>
      </c>
      <c r="I93" s="24" t="s">
        <v>28</v>
      </c>
      <c r="J93" s="24" t="s">
        <v>726</v>
      </c>
      <c r="K93" s="24" t="s">
        <v>727</v>
      </c>
      <c r="L93" s="24" t="s">
        <v>728</v>
      </c>
      <c r="M93" s="24" t="s">
        <v>348</v>
      </c>
      <c r="N93" s="24" t="s">
        <v>729</v>
      </c>
      <c r="O93" s="24" t="str">
        <f>CONCATENATE(K93,", ",L93,","," д. ",M93,IF(ISBLANK(N93),"",CONCATENATE(", кв. ",N93)))</f>
        <v>Магдагачи, Новая, д. 15, кв. 98</v>
      </c>
      <c r="P93" s="24"/>
      <c r="Q93" s="24"/>
      <c r="R93" s="24" t="s">
        <v>371</v>
      </c>
      <c r="S93" s="24" t="str">
        <f>CONCATENATE(P93,IF(ISBLANK(P93),"",IF(AND(ISBLANK(Q93),ISBLANK(R93)),"",", ")),Q93,IF(ISBLANK(Q93),"",", "),R93)</f>
        <v>-     пенсионер</v>
      </c>
      <c r="T93" s="24" t="s">
        <v>81</v>
      </c>
      <c r="U93" s="27"/>
      <c r="V93" s="27">
        <v>45894</v>
      </c>
      <c r="W93" s="24" t="s">
        <v>53</v>
      </c>
      <c r="X93" s="27">
        <v>45901</v>
      </c>
      <c r="Y93" s="27">
        <v>45901</v>
      </c>
      <c r="Z93" s="32" t="str">
        <f>IF(ISBLANK(AA93),CONCATENATE(AB93," ",AC93),AA93)</f>
        <v>ГБУЗ АО “Магдагачинская районная больница”</v>
      </c>
      <c r="AA93" s="24" t="s">
        <v>723</v>
      </c>
      <c r="AB93" s="24" t="s">
        <v>38</v>
      </c>
      <c r="AC93" s="24"/>
      <c r="AD93" s="27">
        <v>45901</v>
      </c>
      <c r="AE93" s="24" t="s">
        <v>303</v>
      </c>
      <c r="AF93" s="27">
        <v>45911</v>
      </c>
      <c r="AG93" s="32"/>
      <c r="AH93" s="27">
        <v>45902</v>
      </c>
      <c r="AI93" s="24"/>
      <c r="AJ93" s="28"/>
      <c r="AK93" s="24" t="s">
        <v>730</v>
      </c>
      <c r="AL93" s="36"/>
      <c r="AM93" s="35"/>
    </row>
    <row r="94" s="29" customFormat="1">
      <c r="A94" s="24" t="s">
        <v>731</v>
      </c>
      <c r="B94" s="25">
        <v>45902.5058732986</v>
      </c>
      <c r="C94" s="24" t="s">
        <v>732</v>
      </c>
      <c r="D94" s="24" t="s">
        <v>42</v>
      </c>
      <c r="E94" s="24" t="s">
        <v>633</v>
      </c>
      <c r="F94" s="26" t="s">
        <v>733</v>
      </c>
      <c r="G94" s="27">
        <v>26703</v>
      </c>
      <c r="H94" s="24" t="s">
        <v>149</v>
      </c>
      <c r="I94" s="24" t="s">
        <v>28</v>
      </c>
      <c r="J94" s="24" t="s">
        <v>46</v>
      </c>
      <c r="K94" s="24" t="s">
        <v>47</v>
      </c>
      <c r="L94" s="24" t="s">
        <v>299</v>
      </c>
      <c r="M94" s="24" t="s">
        <v>79</v>
      </c>
      <c r="N94" s="24" t="s">
        <v>50</v>
      </c>
      <c r="O94" s="24" t="str">
        <f>CONCATENATE(K94,", ",L94,","," д. ",M94,IF(ISBLANK(N94),"",CONCATENATE(", кв. ",N94)))</f>
        <v>Чигири, Октябрьская, д. 3, кв. 29</v>
      </c>
      <c r="P94" s="24"/>
      <c r="Q94" s="24"/>
      <c r="R94" s="24" t="s">
        <v>734</v>
      </c>
      <c r="S94" s="24" t="str">
        <f>CONCATENATE(P94,IF(ISBLANK(P94),"",IF(AND(ISBLANK(Q94),ISBLANK(R94)),"",", ")),Q94,IF(ISBLANK(Q94),"",", "),R94)</f>
        <v>АМУРАГРОКОМПЛЕКС - БУХГАЛТЕР</v>
      </c>
      <c r="T94" s="24" t="s">
        <v>52</v>
      </c>
      <c r="U94" s="27"/>
      <c r="V94" s="27">
        <v>45898</v>
      </c>
      <c r="W94" s="24" t="s">
        <v>53</v>
      </c>
      <c r="X94" s="27">
        <v>45902</v>
      </c>
      <c r="Y94" s="27">
        <v>45888</v>
      </c>
      <c r="Z94" s="32" t="str">
        <f>IF(ISBLANK(AA94),CONCATENATE(AB94," ",AC94),AA94)</f>
        <v>ГАУЗ АО АОКБ, прочие</v>
      </c>
      <c r="AA94" s="24" t="s">
        <v>695</v>
      </c>
      <c r="AB94" s="24" t="s">
        <v>38</v>
      </c>
      <c r="AC94" s="24"/>
      <c r="AD94" s="27">
        <v>45901</v>
      </c>
      <c r="AE94" s="24" t="s">
        <v>211</v>
      </c>
      <c r="AF94" s="27">
        <v>45912</v>
      </c>
      <c r="AG94" s="32"/>
      <c r="AH94" s="27"/>
      <c r="AI94" s="24"/>
      <c r="AJ94" s="28"/>
      <c r="AK94" s="24" t="s">
        <v>735</v>
      </c>
      <c r="AL94" s="36"/>
      <c r="AM94" s="35"/>
    </row>
    <row r="95" s="29" customFormat="1">
      <c r="A95" s="24" t="s">
        <v>736</v>
      </c>
      <c r="B95" s="25">
        <v>45902.4726787847</v>
      </c>
      <c r="C95" s="24" t="s">
        <v>737</v>
      </c>
      <c r="D95" s="24" t="s">
        <v>497</v>
      </c>
      <c r="E95" s="24" t="s">
        <v>738</v>
      </c>
      <c r="F95" s="26" t="s">
        <v>509</v>
      </c>
      <c r="G95" s="27">
        <v>28139</v>
      </c>
      <c r="H95" s="24" t="s">
        <v>510</v>
      </c>
      <c r="I95" s="24" t="s">
        <v>28</v>
      </c>
      <c r="J95" s="24" t="s">
        <v>116</v>
      </c>
      <c r="K95" s="24" t="s">
        <v>116</v>
      </c>
      <c r="L95" s="24" t="s">
        <v>321</v>
      </c>
      <c r="M95" s="24" t="s">
        <v>511</v>
      </c>
      <c r="N95" s="24" t="s">
        <v>512</v>
      </c>
      <c r="O95" s="24" t="str">
        <f>CONCATENATE(K95,", ",L95,","," д. ",M95,IF(ISBLANK(N95),"",CONCATENATE(", кв. ",N95)))</f>
        <v>Свободный, Управленческая, д. 43, кв. 12</v>
      </c>
      <c r="P95" s="24"/>
      <c r="Q95" s="24"/>
      <c r="R95" s="24" t="s">
        <v>739</v>
      </c>
      <c r="S95" s="24" t="str">
        <f>CONCATENATE(P95,IF(ISBLANK(P95),"",IF(AND(ISBLANK(Q95),ISBLANK(R95)),"",", ")),Q95,IF(ISBLANK(Q95),"",", "),R95)</f>
        <v>ОЦОР, бухгалтер</v>
      </c>
      <c r="T95" s="24" t="s">
        <v>52</v>
      </c>
      <c r="U95" s="27">
        <v>45901</v>
      </c>
      <c r="V95" s="27">
        <v>45902</v>
      </c>
      <c r="W95" s="24" t="s">
        <v>53</v>
      </c>
      <c r="X95" s="27">
        <v>45902</v>
      </c>
      <c r="Y95" s="27">
        <v>45902</v>
      </c>
      <c r="Z95" s="32" t="str">
        <f>IF(ISBLANK(AA95),CONCATENATE(AB95," ",AC95),AA95)</f>
        <v>ГБУЗ АО “Свободненская межрайонная больница”</v>
      </c>
      <c r="AA95" s="24" t="s">
        <v>113</v>
      </c>
      <c r="AB95" s="24" t="s">
        <v>38</v>
      </c>
      <c r="AC95" s="24"/>
      <c r="AD95" s="27">
        <v>45902</v>
      </c>
      <c r="AE95" s="24"/>
      <c r="AF95" s="27"/>
      <c r="AG95" s="32"/>
      <c r="AH95" s="27"/>
      <c r="AI95" s="24"/>
      <c r="AJ95" s="28"/>
      <c r="AK95" s="24" t="s">
        <v>740</v>
      </c>
      <c r="AL95" s="36"/>
      <c r="AM95" s="35"/>
    </row>
    <row r="96" s="29" customFormat="1">
      <c r="A96" s="24" t="s">
        <v>741</v>
      </c>
      <c r="B96" s="25">
        <v>45902.4623283565</v>
      </c>
      <c r="C96" s="24" t="s">
        <v>742</v>
      </c>
      <c r="D96" s="24" t="s">
        <v>72</v>
      </c>
      <c r="E96" s="24" t="s">
        <v>73</v>
      </c>
      <c r="F96" s="26" t="s">
        <v>743</v>
      </c>
      <c r="G96" s="27">
        <v>29985</v>
      </c>
      <c r="H96" s="24" t="s">
        <v>744</v>
      </c>
      <c r="I96" s="24" t="s">
        <v>28</v>
      </c>
      <c r="J96" s="24" t="s">
        <v>76</v>
      </c>
      <c r="K96" s="24" t="s">
        <v>76</v>
      </c>
      <c r="L96" s="24" t="s">
        <v>745</v>
      </c>
      <c r="M96" s="24" t="s">
        <v>666</v>
      </c>
      <c r="N96" s="24" t="s">
        <v>176</v>
      </c>
      <c r="O96" s="24" t="str">
        <f>CONCATENATE(K96,", ",L96,","," д. ",M96,IF(ISBLANK(N96),"",CONCATENATE(", кв. ",N96)))</f>
        <v>Зея, пер. Хвойный, д. 19, кв. 2</v>
      </c>
      <c r="P96" s="24"/>
      <c r="Q96" s="24"/>
      <c r="R96" s="24" t="s">
        <v>746</v>
      </c>
      <c r="S96" s="24" t="str">
        <f>CONCATENATE(P96,IF(ISBLANK(P96),"",IF(AND(ISBLANK(Q96),ISBLANK(R96)),"",", ")),Q96,IF(ISBLANK(Q96),"",", "),R96)</f>
        <v>АО Покровский Рудник</v>
      </c>
      <c r="T96" s="24" t="s">
        <v>52</v>
      </c>
      <c r="U96" s="27"/>
      <c r="V96" s="27">
        <v>45870</v>
      </c>
      <c r="W96" s="24" t="s">
        <v>53</v>
      </c>
      <c r="X96" s="27">
        <v>45902</v>
      </c>
      <c r="Y96" s="27"/>
      <c r="Z96" s="32" t="str">
        <f>IF(ISBLANK(AA96),CONCATENATE(AB96," ",AC96),AA96)</f>
        <v>На дому </v>
      </c>
      <c r="AA96" s="24"/>
      <c r="AB96" s="24" t="s">
        <v>55</v>
      </c>
      <c r="AC96" s="24"/>
      <c r="AD96" s="27">
        <v>45902</v>
      </c>
      <c r="AE96" s="24" t="s">
        <v>53</v>
      </c>
      <c r="AF96" s="27">
        <v>45902</v>
      </c>
      <c r="AG96" s="32"/>
      <c r="AH96" s="27">
        <v>45902</v>
      </c>
      <c r="AI96" s="24"/>
      <c r="AJ96" s="28"/>
      <c r="AK96" s="24" t="s">
        <v>747</v>
      </c>
      <c r="AL96" s="36"/>
      <c r="AM96" s="35"/>
    </row>
    <row r="97" s="29" customFormat="1">
      <c r="A97" s="24" t="s">
        <v>748</v>
      </c>
      <c r="B97" s="25">
        <v>45902.3447460995</v>
      </c>
      <c r="C97" s="24" t="s">
        <v>749</v>
      </c>
      <c r="D97" s="24" t="s">
        <v>42</v>
      </c>
      <c r="E97" s="24" t="s">
        <v>633</v>
      </c>
      <c r="F97" s="26" t="s">
        <v>750</v>
      </c>
      <c r="G97" s="27">
        <v>32370</v>
      </c>
      <c r="H97" s="24" t="s">
        <v>125</v>
      </c>
      <c r="I97" s="24" t="s">
        <v>28</v>
      </c>
      <c r="J97" s="24" t="s">
        <v>46</v>
      </c>
      <c r="K97" s="24" t="s">
        <v>751</v>
      </c>
      <c r="L97" s="24" t="s">
        <v>290</v>
      </c>
      <c r="M97" s="24" t="s">
        <v>291</v>
      </c>
      <c r="N97" s="24"/>
      <c r="O97" s="24" t="str">
        <f>CONCATENATE(K97,", ",L97,","," д. ",M97,IF(ISBLANK(N97),"",CONCATENATE(", кв. ",N97)))</f>
        <v>Ровное, Центральная, д. 50</v>
      </c>
      <c r="P97" s="24"/>
      <c r="Q97" s="24"/>
      <c r="R97" s="24" t="s">
        <v>752</v>
      </c>
      <c r="S97" s="24" t="str">
        <f>CONCATENATE(P97,IF(ISBLANK(P97),"",IF(AND(ISBLANK(Q97),ISBLANK(R97)),"",", ")),Q97,IF(ISBLANK(Q97),"",", "),R97)</f>
        <v>ГАУЗ АО АОКБ Отделение паллиативной помощи взрослым с Волково</v>
      </c>
      <c r="T97" s="24" t="s">
        <v>52</v>
      </c>
      <c r="U97" s="27">
        <v>45894</v>
      </c>
      <c r="V97" s="27">
        <v>45891</v>
      </c>
      <c r="W97" s="24" t="s">
        <v>53</v>
      </c>
      <c r="X97" s="27">
        <v>45901</v>
      </c>
      <c r="Y97" s="27"/>
      <c r="Z97" s="32" t="str">
        <f>IF(ISBLANK(AA97),CONCATENATE(AB97," ",AC97),AA97)</f>
        <v>На дому </v>
      </c>
      <c r="AA97" s="24"/>
      <c r="AB97" s="24" t="s">
        <v>55</v>
      </c>
      <c r="AC97" s="24"/>
      <c r="AD97" s="27">
        <v>45901</v>
      </c>
      <c r="AE97" s="24" t="s">
        <v>53</v>
      </c>
      <c r="AF97" s="27"/>
      <c r="AG97" s="32"/>
      <c r="AH97" s="27"/>
      <c r="AI97" s="24"/>
      <c r="AJ97" s="28"/>
      <c r="AK97" s="24" t="s">
        <v>753</v>
      </c>
      <c r="AL97" s="36"/>
      <c r="AM97" s="35"/>
    </row>
    <row r="98" s="29" customFormat="1">
      <c r="A98" s="24" t="s">
        <v>754</v>
      </c>
      <c r="B98" s="25">
        <v>45901.8207834143</v>
      </c>
      <c r="C98" s="24" t="s">
        <v>23</v>
      </c>
      <c r="D98" s="24" t="s">
        <v>42</v>
      </c>
      <c r="E98" s="24" t="s">
        <v>25</v>
      </c>
      <c r="F98" s="26" t="s">
        <v>755</v>
      </c>
      <c r="G98" s="27">
        <v>29351</v>
      </c>
      <c r="H98" s="24" t="s">
        <v>390</v>
      </c>
      <c r="I98" s="24" t="s">
        <v>28</v>
      </c>
      <c r="J98" s="24" t="s">
        <v>29</v>
      </c>
      <c r="K98" s="24" t="s">
        <v>29</v>
      </c>
      <c r="L98" s="24" t="s">
        <v>756</v>
      </c>
      <c r="M98" s="24" t="s">
        <v>757</v>
      </c>
      <c r="N98" s="24" t="s">
        <v>220</v>
      </c>
      <c r="O98" s="24" t="str">
        <f>CONCATENATE(K98,", ",L98,","," д. ",M98,IF(ISBLANK(N98),"",CONCATENATE(", кв. ",N98)))</f>
        <v>Благовещенск, П. Морозова, д. 38, кв. 5</v>
      </c>
      <c r="P98" s="24"/>
      <c r="Q98" s="24"/>
      <c r="R98" s="24" t="s">
        <v>33</v>
      </c>
      <c r="S98" s="24" t="str">
        <f>CONCATENATE(P98,IF(ISBLANK(P98),"",IF(AND(ISBLANK(Q98),ISBLANK(R98)),"",", ")),Q98,IF(ISBLANK(Q98),"",", "),R98)</f>
        <v>-      не работает</v>
      </c>
      <c r="T98" s="24" t="s">
        <v>34</v>
      </c>
      <c r="U98" s="27"/>
      <c r="V98" s="27">
        <v>45894</v>
      </c>
      <c r="W98" s="24" t="s">
        <v>35</v>
      </c>
      <c r="X98" s="27">
        <v>45901</v>
      </c>
      <c r="Y98" s="27">
        <v>45901</v>
      </c>
      <c r="Z98" s="32" t="str">
        <f>IF(ISBLANK(AA98),CONCATENATE(AB98," ",AC98),AA98)</f>
        <v>ГАУЗ АО БГКБ</v>
      </c>
      <c r="AA98" s="24" t="s">
        <v>25</v>
      </c>
      <c r="AB98" s="24" t="s">
        <v>38</v>
      </c>
      <c r="AC98" s="24"/>
      <c r="AD98" s="27">
        <v>45901</v>
      </c>
      <c r="AE98" s="24"/>
      <c r="AF98" s="27"/>
      <c r="AG98" s="32"/>
      <c r="AH98" s="27"/>
      <c r="AI98" s="24"/>
      <c r="AJ98" s="28"/>
      <c r="AK98" s="24" t="s">
        <v>758</v>
      </c>
      <c r="AL98" s="36"/>
      <c r="AM98" s="35"/>
    </row>
    <row r="99" s="29" customFormat="1">
      <c r="A99" s="24" t="s">
        <v>759</v>
      </c>
      <c r="B99" s="25">
        <v>45901.7977030903</v>
      </c>
      <c r="C99" s="24" t="s">
        <v>23</v>
      </c>
      <c r="D99" s="24" t="s">
        <v>42</v>
      </c>
      <c r="E99" s="24" t="s">
        <v>25</v>
      </c>
      <c r="F99" s="26" t="s">
        <v>760</v>
      </c>
      <c r="G99" s="27">
        <v>30498</v>
      </c>
      <c r="H99" s="24" t="s">
        <v>451</v>
      </c>
      <c r="I99" s="24" t="s">
        <v>28</v>
      </c>
      <c r="J99" s="24" t="s">
        <v>29</v>
      </c>
      <c r="K99" s="24" t="s">
        <v>29</v>
      </c>
      <c r="L99" s="24" t="s">
        <v>150</v>
      </c>
      <c r="M99" s="24" t="s">
        <v>761</v>
      </c>
      <c r="N99" s="24" t="s">
        <v>757</v>
      </c>
      <c r="O99" s="24" t="str">
        <f>CONCATENATE(K99,", ",L99,","," д. ",M99,IF(ISBLANK(N99),"",CONCATENATE(", кв. ",N99)))</f>
        <v>Благовещенск, Ленина, д. 176, кв. 38</v>
      </c>
      <c r="P99" s="24"/>
      <c r="Q99" s="24"/>
      <c r="R99" s="24" t="s">
        <v>762</v>
      </c>
      <c r="S99" s="24" t="str">
        <f>CONCATENATE(P99,IF(ISBLANK(P99),"",IF(AND(ISBLANK(Q99),ISBLANK(R99)),"",", ")),Q99,IF(ISBLANK(Q99),"",", "),R99)</f>
        <v>ИП</v>
      </c>
      <c r="T99" s="24" t="s">
        <v>706</v>
      </c>
      <c r="U99" s="27"/>
      <c r="V99" s="27">
        <v>45894</v>
      </c>
      <c r="W99" s="24" t="s">
        <v>35</v>
      </c>
      <c r="X99" s="27">
        <v>45901</v>
      </c>
      <c r="Y99" s="27">
        <v>45901</v>
      </c>
      <c r="Z99" s="32" t="str">
        <f>IF(ISBLANK(AA99),CONCATENATE(AB99," ",AC99),AA99)</f>
        <v>ГАУЗ АО БГКБ</v>
      </c>
      <c r="AA99" s="24" t="s">
        <v>25</v>
      </c>
      <c r="AB99" s="24" t="s">
        <v>38</v>
      </c>
      <c r="AC99" s="24"/>
      <c r="AD99" s="27">
        <v>45901</v>
      </c>
      <c r="AE99" s="24"/>
      <c r="AF99" s="27"/>
      <c r="AG99" s="32"/>
      <c r="AH99" s="27"/>
      <c r="AI99" s="24"/>
      <c r="AJ99" s="28"/>
      <c r="AK99" s="24" t="s">
        <v>763</v>
      </c>
      <c r="AL99" s="36"/>
      <c r="AM99" s="35"/>
    </row>
    <row r="100" s="29" customFormat="1">
      <c r="A100" s="24" t="s">
        <v>764</v>
      </c>
      <c r="B100" s="25">
        <v>45901.7898498843</v>
      </c>
      <c r="C100" s="24" t="s">
        <v>366</v>
      </c>
      <c r="D100" s="24" t="s">
        <v>42</v>
      </c>
      <c r="E100" s="24" t="s">
        <v>58</v>
      </c>
      <c r="F100" s="26" t="s">
        <v>765</v>
      </c>
      <c r="G100" s="27">
        <v>29351</v>
      </c>
      <c r="H100" s="24" t="s">
        <v>390</v>
      </c>
      <c r="I100" s="24" t="s">
        <v>28</v>
      </c>
      <c r="J100" s="24" t="s">
        <v>29</v>
      </c>
      <c r="K100" s="24" t="s">
        <v>29</v>
      </c>
      <c r="L100" s="24" t="s">
        <v>766</v>
      </c>
      <c r="M100" s="24" t="s">
        <v>693</v>
      </c>
      <c r="N100" s="24"/>
      <c r="O100" s="24" t="str">
        <f>CONCATENATE(K100,", ",L100,","," д. ",M100,IF(ISBLANK(N100),"",CONCATENATE(", кв. ",N100)))</f>
        <v>Благовещенск, пер. Полевой, д. 11</v>
      </c>
      <c r="P100" s="24"/>
      <c r="Q100" s="24"/>
      <c r="R100" s="24" t="s">
        <v>601</v>
      </c>
      <c r="S100" s="24" t="str">
        <f>CONCATENATE(P100,IF(ISBLANK(P100),"",IF(AND(ISBLANK(Q100),ISBLANK(R100)),"",", ")),Q100,IF(ISBLANK(Q100),"",", "),R100)</f>
        <v>неработает</v>
      </c>
      <c r="T100" s="24" t="s">
        <v>34</v>
      </c>
      <c r="U100" s="27"/>
      <c r="V100" s="27">
        <v>45897</v>
      </c>
      <c r="W100" s="24" t="s">
        <v>53</v>
      </c>
      <c r="X100" s="27">
        <v>45901</v>
      </c>
      <c r="Y100" s="27"/>
      <c r="Z100" s="32" t="str">
        <f>IF(ISBLANK(AA100),CONCATENATE(AB100," ",AC100),AA100)</f>
        <v>Другое </v>
      </c>
      <c r="AA100" s="24"/>
      <c r="AB100" s="24" t="s">
        <v>327</v>
      </c>
      <c r="AC100" s="24"/>
      <c r="AD100" s="27">
        <v>45901</v>
      </c>
      <c r="AE100" s="24"/>
      <c r="AF100" s="27"/>
      <c r="AG100" s="32"/>
      <c r="AH100" s="27"/>
      <c r="AI100" s="24"/>
      <c r="AJ100" s="28"/>
      <c r="AK100" s="24" t="s">
        <v>767</v>
      </c>
      <c r="AL100" s="36"/>
      <c r="AM100" s="35"/>
    </row>
    <row r="101" s="29" customFormat="1">
      <c r="A101" s="24" t="s">
        <v>768</v>
      </c>
      <c r="B101" s="25">
        <v>45901.763194213</v>
      </c>
      <c r="C101" s="24" t="s">
        <v>366</v>
      </c>
      <c r="D101" s="24" t="s">
        <v>42</v>
      </c>
      <c r="E101" s="24" t="s">
        <v>58</v>
      </c>
      <c r="F101" s="26" t="s">
        <v>769</v>
      </c>
      <c r="G101" s="27">
        <v>12939</v>
      </c>
      <c r="H101" s="24" t="s">
        <v>770</v>
      </c>
      <c r="I101" s="24" t="s">
        <v>28</v>
      </c>
      <c r="J101" s="24" t="s">
        <v>29</v>
      </c>
      <c r="K101" s="24" t="s">
        <v>29</v>
      </c>
      <c r="L101" s="24" t="s">
        <v>771</v>
      </c>
      <c r="M101" s="24" t="s">
        <v>772</v>
      </c>
      <c r="N101" s="24"/>
      <c r="O101" s="24" t="str">
        <f>CONCATENATE(K101,", ",L101,","," д. ",M101,IF(ISBLANK(N101),"",CONCATENATE(", кв. ",N101)))</f>
        <v>Благовещенск, Шимановского, д. 155</v>
      </c>
      <c r="P101" s="24"/>
      <c r="Q101" s="24"/>
      <c r="R101" s="24" t="s">
        <v>371</v>
      </c>
      <c r="S101" s="24" t="str">
        <f>CONCATENATE(P101,IF(ISBLANK(P101),"",IF(AND(ISBLANK(Q101),ISBLANK(R101)),"",", ")),Q101,IF(ISBLANK(Q101),"",", "),R101)</f>
        <v>-     пенсионер</v>
      </c>
      <c r="T101" s="24" t="s">
        <v>81</v>
      </c>
      <c r="U101" s="27"/>
      <c r="V101" s="27">
        <v>45900</v>
      </c>
      <c r="W101" s="24" t="s">
        <v>53</v>
      </c>
      <c r="X101" s="27">
        <v>45901</v>
      </c>
      <c r="Y101" s="27"/>
      <c r="Z101" s="32" t="str">
        <f>IF(ISBLANK(AA101),CONCATENATE(AB101," ",AC101),AA101)</f>
        <v>Другое </v>
      </c>
      <c r="AA101" s="24"/>
      <c r="AB101" s="24" t="s">
        <v>327</v>
      </c>
      <c r="AC101" s="24"/>
      <c r="AD101" s="27">
        <v>45901</v>
      </c>
      <c r="AE101" s="24"/>
      <c r="AF101" s="27"/>
      <c r="AG101" s="32"/>
      <c r="AH101" s="27"/>
      <c r="AI101" s="24"/>
      <c r="AJ101" s="28"/>
      <c r="AK101" s="24" t="s">
        <v>773</v>
      </c>
      <c r="AL101" s="36"/>
      <c r="AM101" s="35"/>
    </row>
    <row r="102" s="29" customFormat="1">
      <c r="A102" s="24" t="s">
        <v>774</v>
      </c>
      <c r="B102" s="25">
        <v>45901.749396794</v>
      </c>
      <c r="C102" s="24" t="s">
        <v>366</v>
      </c>
      <c r="D102" s="24" t="s">
        <v>42</v>
      </c>
      <c r="E102" s="24" t="s">
        <v>58</v>
      </c>
      <c r="F102" s="26" t="s">
        <v>775</v>
      </c>
      <c r="G102" s="27">
        <v>20175</v>
      </c>
      <c r="H102" s="24" t="s">
        <v>776</v>
      </c>
      <c r="I102" s="24" t="s">
        <v>28</v>
      </c>
      <c r="J102" s="24" t="s">
        <v>29</v>
      </c>
      <c r="K102" s="24" t="s">
        <v>29</v>
      </c>
      <c r="L102" s="24" t="s">
        <v>368</v>
      </c>
      <c r="M102" s="24" t="s">
        <v>412</v>
      </c>
      <c r="N102" s="24" t="s">
        <v>143</v>
      </c>
      <c r="O102" s="24" t="str">
        <f>CONCATENATE(K102,", ",L102,","," д. ",M102,IF(ISBLANK(N102),"",CONCATENATE(", кв. ",N102)))</f>
        <v>Благовещенск, Чайковского, д. 35, кв. 1</v>
      </c>
      <c r="P102" s="24"/>
      <c r="Q102" s="24"/>
      <c r="R102" s="24" t="s">
        <v>371</v>
      </c>
      <c r="S102" s="24" t="str">
        <f>CONCATENATE(P102,IF(ISBLANK(P102),"",IF(AND(ISBLANK(Q102),ISBLANK(R102)),"",", ")),Q102,IF(ISBLANK(Q102),"",", "),R102)</f>
        <v>-     пенсионер</v>
      </c>
      <c r="T102" s="24" t="s">
        <v>81</v>
      </c>
      <c r="U102" s="27"/>
      <c r="V102" s="27">
        <v>45899</v>
      </c>
      <c r="W102" s="24" t="s">
        <v>53</v>
      </c>
      <c r="X102" s="27">
        <v>45901</v>
      </c>
      <c r="Y102" s="27"/>
      <c r="Z102" s="32" t="str">
        <f>IF(ISBLANK(AA102),CONCATENATE(AB102," ",AC102),AA102)</f>
        <v>Другое </v>
      </c>
      <c r="AA102" s="24"/>
      <c r="AB102" s="24" t="s">
        <v>327</v>
      </c>
      <c r="AC102" s="24"/>
      <c r="AD102" s="27">
        <v>45901</v>
      </c>
      <c r="AE102" s="24"/>
      <c r="AF102" s="27"/>
      <c r="AG102" s="32"/>
      <c r="AH102" s="27"/>
      <c r="AI102" s="24"/>
      <c r="AJ102" s="28"/>
      <c r="AK102" s="24" t="s">
        <v>777</v>
      </c>
      <c r="AL102" s="36"/>
      <c r="AM102" s="35"/>
    </row>
    <row r="103" s="29" customFormat="1">
      <c r="A103" s="24" t="s">
        <v>778</v>
      </c>
      <c r="B103" s="25">
        <v>45901.7055788194</v>
      </c>
      <c r="C103" s="24" t="s">
        <v>23</v>
      </c>
      <c r="D103" s="24" t="s">
        <v>42</v>
      </c>
      <c r="E103" s="24" t="s">
        <v>25</v>
      </c>
      <c r="F103" s="26" t="s">
        <v>779</v>
      </c>
      <c r="G103" s="27">
        <v>32038</v>
      </c>
      <c r="H103" s="24" t="s">
        <v>125</v>
      </c>
      <c r="I103" s="24" t="s">
        <v>28</v>
      </c>
      <c r="J103" s="24" t="s">
        <v>29</v>
      </c>
      <c r="K103" s="24" t="s">
        <v>29</v>
      </c>
      <c r="L103" s="24" t="s">
        <v>385</v>
      </c>
      <c r="M103" s="24" t="s">
        <v>780</v>
      </c>
      <c r="N103" s="24" t="s">
        <v>781</v>
      </c>
      <c r="O103" s="24" t="str">
        <f>CONCATENATE(K103,", ",L103,","," д. ",M103,IF(ISBLANK(N103),"",CONCATENATE(", кв. ",N103)))</f>
        <v>Благовещенск, Партизанская, д. 22/2, кв. 95</v>
      </c>
      <c r="P103" s="24"/>
      <c r="Q103" s="24"/>
      <c r="R103" s="24" t="s">
        <v>782</v>
      </c>
      <c r="S103" s="24" t="str">
        <f>CONCATENATE(P103,IF(ISBLANK(P103),"",IF(AND(ISBLANK(Q103),ISBLANK(R103)),"",", ")),Q103,IF(ISBLANK(Q103),"",", "),R103)</f>
        <v>работает, Арбитражный суд (начальник отдела информатизации и связи).</v>
      </c>
      <c r="T103" s="24" t="s">
        <v>52</v>
      </c>
      <c r="U103" s="27"/>
      <c r="V103" s="27">
        <v>45896</v>
      </c>
      <c r="W103" s="24" t="s">
        <v>35</v>
      </c>
      <c r="X103" s="27">
        <v>45901</v>
      </c>
      <c r="Y103" s="27">
        <v>45901</v>
      </c>
      <c r="Z103" s="32" t="str">
        <f>IF(ISBLANK(AA103),CONCATENATE(AB103," ",AC103),AA103)</f>
        <v>ГАУЗ АО БГКБ</v>
      </c>
      <c r="AA103" s="24" t="s">
        <v>25</v>
      </c>
      <c r="AB103" s="24" t="s">
        <v>38</v>
      </c>
      <c r="AC103" s="24"/>
      <c r="AD103" s="27">
        <v>45901</v>
      </c>
      <c r="AE103" s="24"/>
      <c r="AF103" s="27"/>
      <c r="AG103" s="32"/>
      <c r="AH103" s="27"/>
      <c r="AI103" s="24"/>
      <c r="AJ103" s="28"/>
      <c r="AK103" s="24" t="s">
        <v>783</v>
      </c>
      <c r="AL103" s="36"/>
      <c r="AM103" s="35"/>
    </row>
    <row r="104" s="29" customFormat="1">
      <c r="A104" s="24" t="s">
        <v>784</v>
      </c>
      <c r="B104" s="25">
        <v>45901.6543290509</v>
      </c>
      <c r="C104" s="24" t="s">
        <v>489</v>
      </c>
      <c r="D104" s="24" t="s">
        <v>497</v>
      </c>
      <c r="E104" s="24" t="s">
        <v>113</v>
      </c>
      <c r="F104" s="26" t="s">
        <v>785</v>
      </c>
      <c r="G104" s="27">
        <v>39869</v>
      </c>
      <c r="H104" s="24" t="s">
        <v>396</v>
      </c>
      <c r="I104" s="24" t="s">
        <v>28</v>
      </c>
      <c r="J104" s="24" t="s">
        <v>116</v>
      </c>
      <c r="K104" s="24" t="s">
        <v>116</v>
      </c>
      <c r="L104" s="24" t="s">
        <v>786</v>
      </c>
      <c r="M104" s="24" t="s">
        <v>49</v>
      </c>
      <c r="N104" s="24" t="s">
        <v>545</v>
      </c>
      <c r="O104" s="24" t="str">
        <f>CONCATENATE(K104,", ",L104,","," д. ",M104,IF(ISBLANK(N104),"",CONCATENATE(", кв. ",N104)))</f>
        <v>Свободный, Парниковая, д. 20, кв. 25</v>
      </c>
      <c r="P104" s="24" t="s">
        <v>787</v>
      </c>
      <c r="Q104" s="24" t="s">
        <v>788</v>
      </c>
      <c r="R104" s="24"/>
      <c r="S104" s="24" t="str">
        <f>CONCATENATE(P104,IF(ISBLANK(P104),"",IF(AND(ISBLANK(Q104),ISBLANK(R104)),"",", ")),Q104,IF(ISBLANK(Q104),"",", "),R104)</f>
        <v>МУНИЦИПАЛЬНОЕ ОБЩЕОБРАЗОВАТЕЛЬНОЕ АВТОНОМНОЕ УЧРЕЖДЕНИЕ ГИМНАЗИЯ № 9 ГОРОДА СВОБОДНОГО, 9 "Б" класс, </v>
      </c>
      <c r="T104" s="24"/>
      <c r="U104" s="27"/>
      <c r="V104" s="27">
        <v>45893</v>
      </c>
      <c r="W104" s="24" t="s">
        <v>53</v>
      </c>
      <c r="X104" s="27">
        <v>45901</v>
      </c>
      <c r="Y104" s="27">
        <v>45899</v>
      </c>
      <c r="Z104" s="32" t="str">
        <f>IF(ISBLANK(AA104),CONCATENATE(AB104," ",AC104),AA104)</f>
        <v>ГБУЗ АО “Свободненская межрайонная больница”</v>
      </c>
      <c r="AA104" s="24" t="s">
        <v>113</v>
      </c>
      <c r="AB104" s="24" t="s">
        <v>38</v>
      </c>
      <c r="AC104" s="24"/>
      <c r="AD104" s="27">
        <v>45899</v>
      </c>
      <c r="AE104" s="24" t="s">
        <v>53</v>
      </c>
      <c r="AF104" s="27">
        <v>45916</v>
      </c>
      <c r="AG104" s="32"/>
      <c r="AH104" s="27"/>
      <c r="AI104" s="24"/>
      <c r="AJ104" s="28"/>
      <c r="AK104" s="24" t="s">
        <v>789</v>
      </c>
      <c r="AL104" s="36"/>
      <c r="AM104" s="35"/>
    </row>
    <row r="105" s="29" customFormat="1">
      <c r="A105" s="24" t="s">
        <v>790</v>
      </c>
      <c r="B105" s="25">
        <v>45901.6302078704</v>
      </c>
      <c r="C105" s="24" t="s">
        <v>709</v>
      </c>
      <c r="D105" s="24" t="s">
        <v>42</v>
      </c>
      <c r="E105" s="24" t="s">
        <v>375</v>
      </c>
      <c r="F105" s="26" t="s">
        <v>791</v>
      </c>
      <c r="G105" s="27">
        <v>30498</v>
      </c>
      <c r="H105" s="24" t="s">
        <v>451</v>
      </c>
      <c r="I105" s="24" t="s">
        <v>28</v>
      </c>
      <c r="J105" s="24" t="s">
        <v>29</v>
      </c>
      <c r="K105" s="24" t="s">
        <v>29</v>
      </c>
      <c r="L105" s="24" t="s">
        <v>792</v>
      </c>
      <c r="M105" s="24" t="s">
        <v>793</v>
      </c>
      <c r="N105" s="24"/>
      <c r="O105" s="24" t="str">
        <f>CONCATENATE(K105,", ",L105,","," д. ",M105,IF(ISBLANK(N105),"",CONCATENATE(", кв. ",N105)))</f>
        <v>Благовещенск, Ломоносова, д. 108</v>
      </c>
      <c r="P105" s="24"/>
      <c r="Q105" s="24"/>
      <c r="R105" s="24" t="s">
        <v>794</v>
      </c>
      <c r="S105" s="24" t="str">
        <f>CONCATENATE(P105,IF(ISBLANK(P105),"",IF(AND(ISBLANK(Q105),ISBLANK(R105)),"",", ")),Q105,IF(ISBLANK(Q105),"",", "),R105)</f>
        <v>индивидуальный предприниматель</v>
      </c>
      <c r="T105" s="24" t="s">
        <v>706</v>
      </c>
      <c r="U105" s="27"/>
      <c r="V105" s="27">
        <v>45901</v>
      </c>
      <c r="W105" s="24" t="s">
        <v>53</v>
      </c>
      <c r="X105" s="27">
        <v>45901</v>
      </c>
      <c r="Y105" s="27">
        <v>45901</v>
      </c>
      <c r="Z105" s="32" t="str">
        <f>IF(ISBLANK(AA105),CONCATENATE(AB105," ",AC105),AA105)</f>
        <v>ГАУЗ АО БГКБ</v>
      </c>
      <c r="AA105" s="24" t="s">
        <v>25</v>
      </c>
      <c r="AB105" s="24" t="s">
        <v>38</v>
      </c>
      <c r="AC105" s="24"/>
      <c r="AD105" s="27">
        <v>45901</v>
      </c>
      <c r="AE105" s="24"/>
      <c r="AF105" s="27"/>
      <c r="AG105" s="32"/>
      <c r="AH105" s="27"/>
      <c r="AI105" s="24"/>
      <c r="AJ105" s="28"/>
      <c r="AK105" s="24" t="s">
        <v>795</v>
      </c>
      <c r="AL105" s="36"/>
      <c r="AM105" s="35"/>
    </row>
    <row r="106" s="29" customFormat="1">
      <c r="A106" s="24" t="s">
        <v>796</v>
      </c>
      <c r="B106" s="25">
        <v>45901.6081256944</v>
      </c>
      <c r="C106" s="24" t="s">
        <v>797</v>
      </c>
      <c r="D106" s="24" t="s">
        <v>42</v>
      </c>
      <c r="E106" s="24" t="s">
        <v>798</v>
      </c>
      <c r="F106" s="26" t="s">
        <v>799</v>
      </c>
      <c r="G106" s="27">
        <v>36984</v>
      </c>
      <c r="H106" s="24" t="s">
        <v>800</v>
      </c>
      <c r="I106" s="24" t="s">
        <v>28</v>
      </c>
      <c r="J106" s="24" t="s">
        <v>29</v>
      </c>
      <c r="K106" s="24" t="s">
        <v>29</v>
      </c>
      <c r="L106" s="24" t="s">
        <v>433</v>
      </c>
      <c r="M106" s="24" t="s">
        <v>434</v>
      </c>
      <c r="N106" s="24" t="s">
        <v>300</v>
      </c>
      <c r="O106" s="24" t="str">
        <f>CONCATENATE(K106,", ",L106,","," д. ",M106,IF(ISBLANK(N106),"",CONCATENATE(", кв. ",N106)))</f>
        <v>Благовещенск, Игнатьевское шоссе, д. 14/5, кв. 28</v>
      </c>
      <c r="P106" s="24"/>
      <c r="Q106" s="24"/>
      <c r="R106" s="24" t="s">
        <v>801</v>
      </c>
      <c r="S106" s="24" t="str">
        <f>CONCATENATE(P106,IF(ISBLANK(P106),"",IF(AND(ISBLANK(Q106),ISBLANK(R106)),"",", ")),Q106,IF(ISBLANK(Q106),"",", "),R106)</f>
        <v>АО "ЦЭНКИ" - НК "Восточный" техник</v>
      </c>
      <c r="T106" s="24" t="s">
        <v>52</v>
      </c>
      <c r="U106" s="27">
        <v>45898</v>
      </c>
      <c r="V106" s="27">
        <v>45897</v>
      </c>
      <c r="W106" s="24" t="s">
        <v>53</v>
      </c>
      <c r="X106" s="27">
        <v>45901</v>
      </c>
      <c r="Y106" s="27">
        <v>45897</v>
      </c>
      <c r="Z106" s="32" t="str">
        <f>IF(ISBLANK(AA106),CONCATENATE(AB106," ",AC106),AA106)</f>
        <v>ГАУЗ АО АОИБ, 2 отделение</v>
      </c>
      <c r="AA106" s="24" t="s">
        <v>802</v>
      </c>
      <c r="AB106" s="24" t="s">
        <v>38</v>
      </c>
      <c r="AC106" s="24"/>
      <c r="AD106" s="27">
        <v>45897</v>
      </c>
      <c r="AE106" s="24" t="s">
        <v>53</v>
      </c>
      <c r="AF106" s="27">
        <v>45905</v>
      </c>
      <c r="AG106" s="32"/>
      <c r="AH106" s="27"/>
      <c r="AI106" s="24"/>
      <c r="AJ106" s="28"/>
      <c r="AK106" s="24" t="s">
        <v>803</v>
      </c>
      <c r="AL106" s="36"/>
      <c r="AM106" s="35"/>
    </row>
    <row r="107" s="29" customFormat="1">
      <c r="A107" s="24" t="s">
        <v>804</v>
      </c>
      <c r="B107" s="25">
        <v>45901.5738846065</v>
      </c>
      <c r="C107" s="24" t="s">
        <v>441</v>
      </c>
      <c r="D107" s="24" t="s">
        <v>42</v>
      </c>
      <c r="E107" s="24" t="s">
        <v>180</v>
      </c>
      <c r="F107" s="26" t="s">
        <v>805</v>
      </c>
      <c r="G107" s="27">
        <v>43061</v>
      </c>
      <c r="H107" s="24" t="s">
        <v>806</v>
      </c>
      <c r="I107" s="24" t="s">
        <v>28</v>
      </c>
      <c r="J107" s="24" t="s">
        <v>29</v>
      </c>
      <c r="K107" s="24" t="s">
        <v>29</v>
      </c>
      <c r="L107" s="24" t="s">
        <v>807</v>
      </c>
      <c r="M107" s="24" t="s">
        <v>808</v>
      </c>
      <c r="N107" s="24"/>
      <c r="O107" s="24" t="str">
        <f>CONCATENATE(K107,", ",L107,","," д. ",M107,IF(ISBLANK(N107),"",CONCATENATE(", кв. ",N107)))</f>
        <v>Благовещенск, Дальняя, д. 34\1</v>
      </c>
      <c r="P107" s="24" t="s">
        <v>809</v>
      </c>
      <c r="Q107" s="24" t="s">
        <v>810</v>
      </c>
      <c r="R107" s="24"/>
      <c r="S107" s="24" t="str">
        <f>CONCATENATE(P107,IF(ISBLANK(P107),"",IF(AND(ISBLANK(Q107),ISBLANK(R107)),"",", ")),Q107,IF(ISBLANK(Q107),"",", "),R107)</f>
        <v>МУНИЦИПАЛЬНОЕ АВТОНОМНОЕ ОБЩЕОБРАЗОВАТЕЛЬНОЕ УЧРЕЖДЕНИЕ "ШКОЛА № 15 ГОРОДА БЛАГОВЕЩЕНСКА", 2д, </v>
      </c>
      <c r="T107" s="24" t="s">
        <v>121</v>
      </c>
      <c r="U107" s="27"/>
      <c r="V107" s="27">
        <v>45896</v>
      </c>
      <c r="W107" s="24" t="s">
        <v>53</v>
      </c>
      <c r="X107" s="27">
        <v>45901</v>
      </c>
      <c r="Y107" s="27">
        <v>45901</v>
      </c>
      <c r="Z107" s="32" t="str">
        <f>IF(ISBLANK(AA107),CONCATENATE(AB107," ",AC107),AA107)</f>
        <v>ГАУЗ АО АОИБ, 3 отделение</v>
      </c>
      <c r="AA107" s="24" t="s">
        <v>196</v>
      </c>
      <c r="AB107" s="24" t="s">
        <v>38</v>
      </c>
      <c r="AC107" s="24"/>
      <c r="AD107" s="27">
        <v>45901</v>
      </c>
      <c r="AE107" s="24" t="s">
        <v>197</v>
      </c>
      <c r="AF107" s="27">
        <v>45902</v>
      </c>
      <c r="AG107" s="32"/>
      <c r="AH107" s="27"/>
      <c r="AI107" s="24"/>
      <c r="AJ107" s="28"/>
      <c r="AK107" s="24" t="s">
        <v>811</v>
      </c>
      <c r="AL107" s="36"/>
      <c r="AM107" s="35"/>
    </row>
    <row r="108" s="29" customFormat="1">
      <c r="A108" s="24" t="s">
        <v>812</v>
      </c>
      <c r="B108" s="25">
        <v>45901.5350558681</v>
      </c>
      <c r="C108" s="24" t="s">
        <v>813</v>
      </c>
      <c r="D108" s="24" t="s">
        <v>42</v>
      </c>
      <c r="E108" s="24" t="s">
        <v>814</v>
      </c>
      <c r="F108" s="26" t="s">
        <v>815</v>
      </c>
      <c r="G108" s="27">
        <v>40745</v>
      </c>
      <c r="H108" s="24" t="s">
        <v>272</v>
      </c>
      <c r="I108" s="24" t="s">
        <v>28</v>
      </c>
      <c r="J108" s="24" t="s">
        <v>29</v>
      </c>
      <c r="K108" s="24" t="s">
        <v>29</v>
      </c>
      <c r="L108" s="24" t="s">
        <v>433</v>
      </c>
      <c r="M108" s="24" t="s">
        <v>816</v>
      </c>
      <c r="N108" s="24" t="s">
        <v>817</v>
      </c>
      <c r="O108" s="24" t="str">
        <f>CONCATENATE(K108,", ",L108,","," д. ",M108,IF(ISBLANK(N108),"",CONCATENATE(", кв. ",N108)))</f>
        <v>Благовещенск, Игнатьевское шоссе, д. 14/6, кв. 37</v>
      </c>
      <c r="P108" s="24" t="s">
        <v>420</v>
      </c>
      <c r="Q108" s="24" t="s">
        <v>818</v>
      </c>
      <c r="R108" s="24"/>
      <c r="S108" s="24" t="str">
        <f>CONCATENATE(P108,IF(ISBLANK(P108),"",IF(AND(ISBLANK(Q108),ISBLANK(R108)),"",", ")),Q108,IF(ISBLANK(Q108),"",", "),R108)</f>
        <v>МУНИЦИПАЛЬНОЕ АВТОНОМНОЕ ОБЩЕОБРАЗОВАТЕЛЬНОЕ УЧРЕЖДЕНИЕ "ШКОЛА № 13 ГОРОДА БЛАГОВЕЩЕНСКА", 7б, </v>
      </c>
      <c r="T108" s="24"/>
      <c r="U108" s="27">
        <v>45443</v>
      </c>
      <c r="V108" s="27">
        <v>45887</v>
      </c>
      <c r="W108" s="24" t="s">
        <v>211</v>
      </c>
      <c r="X108" s="27">
        <v>45901</v>
      </c>
      <c r="Y108" s="27"/>
      <c r="Z108" s="32" t="str">
        <f>IF(ISBLANK(AA108),CONCATENATE(AB108," ",AC108),AA108)</f>
        <v>На дому </v>
      </c>
      <c r="AA108" s="24"/>
      <c r="AB108" s="24" t="s">
        <v>55</v>
      </c>
      <c r="AC108" s="24"/>
      <c r="AD108" s="27">
        <v>45901</v>
      </c>
      <c r="AE108" s="24" t="s">
        <v>108</v>
      </c>
      <c r="AF108" s="27">
        <v>45904</v>
      </c>
      <c r="AG108" s="32"/>
      <c r="AH108" s="27"/>
      <c r="AI108" s="24"/>
      <c r="AJ108" s="28"/>
      <c r="AK108" s="24" t="s">
        <v>819</v>
      </c>
      <c r="AL108" s="36"/>
      <c r="AM108" s="35"/>
    </row>
    <row r="109" s="29" customFormat="1">
      <c r="A109" s="24" t="s">
        <v>820</v>
      </c>
      <c r="B109" s="25">
        <v>45901.5184275463</v>
      </c>
      <c r="C109" s="24" t="s">
        <v>430</v>
      </c>
      <c r="D109" s="24" t="s">
        <v>42</v>
      </c>
      <c r="E109" s="24" t="s">
        <v>431</v>
      </c>
      <c r="F109" s="26" t="s">
        <v>805</v>
      </c>
      <c r="G109" s="27">
        <v>43061</v>
      </c>
      <c r="H109" s="24" t="s">
        <v>806</v>
      </c>
      <c r="I109" s="24" t="s">
        <v>28</v>
      </c>
      <c r="J109" s="24" t="s">
        <v>29</v>
      </c>
      <c r="K109" s="24" t="s">
        <v>29</v>
      </c>
      <c r="L109" s="24" t="s">
        <v>341</v>
      </c>
      <c r="M109" s="24" t="s">
        <v>821</v>
      </c>
      <c r="N109" s="24" t="s">
        <v>822</v>
      </c>
      <c r="O109" s="24" t="str">
        <f>CONCATENATE(K109,", ",L109,","," д. ",M109,IF(ISBLANK(N109),"",CONCATENATE(", кв. ",N109)))</f>
        <v>Благовещенск, 50 лет Октября, д. 206, кв. 18</v>
      </c>
      <c r="P109" s="24" t="s">
        <v>809</v>
      </c>
      <c r="Q109" s="24" t="s">
        <v>810</v>
      </c>
      <c r="R109" s="24"/>
      <c r="S109" s="24" t="str">
        <f>CONCATENATE(P109,IF(ISBLANK(P109),"",IF(AND(ISBLANK(Q109),ISBLANK(R109)),"",", ")),Q109,IF(ISBLANK(Q109),"",", "),R109)</f>
        <v>МУНИЦИПАЛЬНОЕ АВТОНОМНОЕ ОБЩЕОБРАЗОВАТЕЛЬНОЕ УЧРЕЖДЕНИЕ "ШКОЛА № 15 ГОРОДА БЛАГОВЕЩЕНСКА", 2д, </v>
      </c>
      <c r="T109" s="24" t="s">
        <v>121</v>
      </c>
      <c r="U109" s="27"/>
      <c r="V109" s="27">
        <v>45896</v>
      </c>
      <c r="W109" s="24" t="s">
        <v>53</v>
      </c>
      <c r="X109" s="27">
        <v>45901</v>
      </c>
      <c r="Y109" s="27"/>
      <c r="Z109" s="32" t="str">
        <f>IF(ISBLANK(AA109),CONCATENATE(AB109," ",AC109),AA109)</f>
        <v>Другое </v>
      </c>
      <c r="AA109" s="24"/>
      <c r="AB109" s="24" t="s">
        <v>327</v>
      </c>
      <c r="AC109" s="24"/>
      <c r="AD109" s="27">
        <v>45901</v>
      </c>
      <c r="AE109" s="24" t="s">
        <v>197</v>
      </c>
      <c r="AF109" s="27">
        <v>45902</v>
      </c>
      <c r="AG109" s="32"/>
      <c r="AH109" s="27"/>
      <c r="AI109" s="24"/>
      <c r="AJ109" s="28"/>
      <c r="AK109" s="24" t="s">
        <v>823</v>
      </c>
      <c r="AL109" s="36"/>
      <c r="AM109" s="35"/>
    </row>
    <row r="110" s="29" customFormat="1">
      <c r="A110" s="24" t="s">
        <v>824</v>
      </c>
      <c r="B110" s="25">
        <v>45901.5044945602</v>
      </c>
      <c r="C110" s="24" t="s">
        <v>825</v>
      </c>
      <c r="D110" s="24" t="s">
        <v>826</v>
      </c>
      <c r="E110" s="24" t="s">
        <v>827</v>
      </c>
      <c r="F110" s="26" t="s">
        <v>828</v>
      </c>
      <c r="G110" s="27">
        <v>40002</v>
      </c>
      <c r="H110" s="24" t="s">
        <v>396</v>
      </c>
      <c r="I110" s="24" t="s">
        <v>28</v>
      </c>
      <c r="J110" s="24" t="s">
        <v>829</v>
      </c>
      <c r="K110" s="24" t="s">
        <v>830</v>
      </c>
      <c r="L110" s="24" t="s">
        <v>831</v>
      </c>
      <c r="M110" s="24" t="s">
        <v>143</v>
      </c>
      <c r="N110" s="24" t="s">
        <v>832</v>
      </c>
      <c r="O110" s="24" t="str">
        <f>CONCATENATE(K110,", ",L110,","," д. ",M110,IF(ISBLANK(N110),"",CONCATENATE(", кв. ",N110)))</f>
        <v>Юктали, 70 лет Октября, д. 1, кв. 116</v>
      </c>
      <c r="P110" s="24" t="s">
        <v>833</v>
      </c>
      <c r="Q110" s="24" t="s">
        <v>285</v>
      </c>
      <c r="R110" s="24"/>
      <c r="S110" s="24" t="str">
        <f>CONCATENATE(P110,IF(ISBLANK(P110),"",IF(AND(ISBLANK(Q110),ISBLANK(R110)),"",", ")),Q110,IF(ISBLANK(Q110),"",", "),R110)</f>
        <v>МУНИЦИПАЛЬНОЕ ОБЩЕОБРАЗОВАТЕЛЬНОЕ АВТОНОМНОЕ УЧРЕЖДЕНИЕ "ЮКТАЛИНСКАЯ СРЕДНЯЯ ОБЩЕОБРАЗОВАТЕЛЬНАЯ ШКОЛА" ТЫНДИНСКОГО МУНИЦИПАЛЬНОГО ОКРУГА, 10, </v>
      </c>
      <c r="T110" s="24" t="s">
        <v>121</v>
      </c>
      <c r="U110" s="27"/>
      <c r="V110" s="27">
        <v>45894</v>
      </c>
      <c r="W110" s="24" t="s">
        <v>53</v>
      </c>
      <c r="X110" s="27">
        <v>45901</v>
      </c>
      <c r="Y110" s="27">
        <v>45901</v>
      </c>
      <c r="Z110" s="32" t="str">
        <f>IF(ISBLANK(AA110),CONCATENATE(AB110," ",AC110),AA110)</f>
        <v>ГАУЗ АО “Тындинская межрайонная больница”, ГАУЗ АО "Тындинская больница" инфекционное отделение</v>
      </c>
      <c r="AA110" s="24" t="s">
        <v>834</v>
      </c>
      <c r="AB110" s="24" t="s">
        <v>38</v>
      </c>
      <c r="AC110" s="24"/>
      <c r="AD110" s="27">
        <v>45901</v>
      </c>
      <c r="AE110" s="24" t="s">
        <v>197</v>
      </c>
      <c r="AF110" s="27">
        <v>45909</v>
      </c>
      <c r="AG110" s="32"/>
      <c r="AH110" s="27"/>
      <c r="AI110" s="24"/>
      <c r="AJ110" s="28"/>
      <c r="AK110" s="24" t="s">
        <v>835</v>
      </c>
      <c r="AL110" s="36"/>
      <c r="AM110" s="35"/>
    </row>
    <row r="111" s="29" customFormat="1">
      <c r="A111" s="24" t="s">
        <v>836</v>
      </c>
      <c r="B111" s="25">
        <v>45901.4773100694</v>
      </c>
      <c r="C111" s="24" t="s">
        <v>366</v>
      </c>
      <c r="D111" s="24" t="s">
        <v>42</v>
      </c>
      <c r="E111" s="24" t="s">
        <v>58</v>
      </c>
      <c r="F111" s="26" t="s">
        <v>837</v>
      </c>
      <c r="G111" s="27">
        <v>18720</v>
      </c>
      <c r="H111" s="24" t="s">
        <v>838</v>
      </c>
      <c r="I111" s="24" t="s">
        <v>28</v>
      </c>
      <c r="J111" s="24" t="s">
        <v>29</v>
      </c>
      <c r="K111" s="24" t="s">
        <v>29</v>
      </c>
      <c r="L111" s="24" t="s">
        <v>61</v>
      </c>
      <c r="M111" s="24" t="s">
        <v>839</v>
      </c>
      <c r="N111" s="24" t="s">
        <v>840</v>
      </c>
      <c r="O111" s="24" t="str">
        <f>CONCATENATE(K111,", ",L111,","," д. ",M111,IF(ISBLANK(N111),"",CONCATENATE(", кв. ",N111)))</f>
        <v>Благовещенск, Красноармейская, д. 159/1, кв. 26</v>
      </c>
      <c r="P111" s="24"/>
      <c r="Q111" s="24"/>
      <c r="R111" s="24" t="s">
        <v>371</v>
      </c>
      <c r="S111" s="24" t="str">
        <f>CONCATENATE(P111,IF(ISBLANK(P111),"",IF(AND(ISBLANK(Q111),ISBLANK(R111)),"",", ")),Q111,IF(ISBLANK(Q111),"",", "),R111)</f>
        <v>-     пенсионер</v>
      </c>
      <c r="T111" s="24" t="s">
        <v>81</v>
      </c>
      <c r="U111" s="27"/>
      <c r="V111" s="27">
        <v>45898</v>
      </c>
      <c r="W111" s="24" t="s">
        <v>53</v>
      </c>
      <c r="X111" s="27">
        <v>45901</v>
      </c>
      <c r="Y111" s="27"/>
      <c r="Z111" s="32" t="str">
        <f>IF(ISBLANK(AA111),CONCATENATE(AB111," ",AC111),AA111)</f>
        <v>Другое </v>
      </c>
      <c r="AA111" s="24"/>
      <c r="AB111" s="24" t="s">
        <v>327</v>
      </c>
      <c r="AC111" s="24"/>
      <c r="AD111" s="27">
        <v>45901</v>
      </c>
      <c r="AE111" s="24"/>
      <c r="AF111" s="27"/>
      <c r="AG111" s="32"/>
      <c r="AH111" s="27"/>
      <c r="AI111" s="24"/>
      <c r="AJ111" s="28"/>
      <c r="AK111" s="24" t="s">
        <v>841</v>
      </c>
      <c r="AL111" s="36"/>
      <c r="AM111" s="35"/>
    </row>
    <row r="112" s="29" customFormat="1">
      <c r="A112" s="24" t="s">
        <v>842</v>
      </c>
      <c r="B112" s="25">
        <v>45901.4622688657</v>
      </c>
      <c r="C112" s="24" t="s">
        <v>155</v>
      </c>
      <c r="D112" s="24" t="s">
        <v>42</v>
      </c>
      <c r="E112" s="24" t="s">
        <v>156</v>
      </c>
      <c r="F112" s="26" t="s">
        <v>843</v>
      </c>
      <c r="G112" s="27">
        <v>32038</v>
      </c>
      <c r="H112" s="24" t="s">
        <v>125</v>
      </c>
      <c r="I112" s="24" t="s">
        <v>28</v>
      </c>
      <c r="J112" s="24" t="s">
        <v>29</v>
      </c>
      <c r="K112" s="24" t="s">
        <v>29</v>
      </c>
      <c r="L112" s="24" t="s">
        <v>385</v>
      </c>
      <c r="M112" s="24" t="s">
        <v>780</v>
      </c>
      <c r="N112" s="24" t="s">
        <v>781</v>
      </c>
      <c r="O112" s="24" t="str">
        <f>CONCATENATE(K112,", ",L112,","," д. ",M112,IF(ISBLANK(N112),"",CONCATENATE(", кв. ",N112)))</f>
        <v>Благовещенск, Партизанская, д. 22/2, кв. 95</v>
      </c>
      <c r="P112" s="24"/>
      <c r="Q112" s="24"/>
      <c r="R112" s="24" t="s">
        <v>844</v>
      </c>
      <c r="S112" s="24" t="str">
        <f>CONCATENATE(P112,IF(ISBLANK(P112),"",IF(AND(ISBLANK(Q112),ISBLANK(R112)),"",", ")),Q112,IF(ISBLANK(Q112),"",", "),R112)</f>
        <v>Арбитражный суд Амурской области</v>
      </c>
      <c r="T112" s="24" t="s">
        <v>52</v>
      </c>
      <c r="U112" s="27">
        <v>45898</v>
      </c>
      <c r="V112" s="27">
        <v>45901</v>
      </c>
      <c r="W112" s="24" t="s">
        <v>53</v>
      </c>
      <c r="X112" s="27">
        <v>45901</v>
      </c>
      <c r="Y112" s="27">
        <v>45901</v>
      </c>
      <c r="Z112" s="32" t="str">
        <f>IF(ISBLANK(AA112),CONCATENATE(AB112," ",AC112),AA112)</f>
        <v>ГАУЗ АО БГКБ</v>
      </c>
      <c r="AA112" s="24" t="s">
        <v>25</v>
      </c>
      <c r="AB112" s="24" t="s">
        <v>38</v>
      </c>
      <c r="AC112" s="24"/>
      <c r="AD112" s="27">
        <v>45901</v>
      </c>
      <c r="AE112" s="24"/>
      <c r="AF112" s="27"/>
      <c r="AG112" s="32"/>
      <c r="AH112" s="27"/>
      <c r="AI112" s="24"/>
      <c r="AJ112" s="28"/>
      <c r="AK112" s="24" t="s">
        <v>845</v>
      </c>
      <c r="AL112" s="36"/>
      <c r="AM112" s="35"/>
    </row>
    <row r="113" s="29" customFormat="1">
      <c r="A113" s="24" t="s">
        <v>846</v>
      </c>
      <c r="B113" s="25">
        <v>45901.4481757755</v>
      </c>
      <c r="C113" s="24" t="s">
        <v>604</v>
      </c>
      <c r="D113" s="24" t="s">
        <v>269</v>
      </c>
      <c r="E113" s="24" t="s">
        <v>270</v>
      </c>
      <c r="F113" s="26" t="s">
        <v>847</v>
      </c>
      <c r="G113" s="27">
        <v>38854</v>
      </c>
      <c r="H113" s="24" t="s">
        <v>848</v>
      </c>
      <c r="I113" s="24" t="s">
        <v>28</v>
      </c>
      <c r="J113" s="24" t="s">
        <v>273</v>
      </c>
      <c r="K113" s="24" t="s">
        <v>273</v>
      </c>
      <c r="L113" s="24" t="s">
        <v>274</v>
      </c>
      <c r="M113" s="24" t="s">
        <v>849</v>
      </c>
      <c r="N113" s="24" t="s">
        <v>285</v>
      </c>
      <c r="O113" s="24" t="str">
        <f>CONCATENATE(K113,", ",L113,","," д. ",M113,IF(ISBLANK(N113),"",CONCATENATE(", кв. ",N113)))</f>
        <v>Белогорск, Кирова, д. 142, кв. 10</v>
      </c>
      <c r="P113" s="24"/>
      <c r="Q113" s="24"/>
      <c r="R113" s="24" t="s">
        <v>33</v>
      </c>
      <c r="S113" s="24" t="str">
        <f>CONCATENATE(P113,IF(ISBLANK(P113),"",IF(AND(ISBLANK(Q113),ISBLANK(R113)),"",", ")),Q113,IF(ISBLANK(Q113),"",", "),R113)</f>
        <v>-      не работает</v>
      </c>
      <c r="T113" s="24" t="s">
        <v>34</v>
      </c>
      <c r="U113" s="27"/>
      <c r="V113" s="27">
        <v>45897</v>
      </c>
      <c r="W113" s="24" t="s">
        <v>359</v>
      </c>
      <c r="X113" s="27">
        <v>45901</v>
      </c>
      <c r="Y113" s="27">
        <v>45899</v>
      </c>
      <c r="Z113" s="32" t="str">
        <f>IF(ISBLANK(AA113),CONCATENATE(AB113," ",AC113),AA113)</f>
        <v>ГАУЗ АО «Белогорская межрайонная больница»</v>
      </c>
      <c r="AA113" s="24" t="s">
        <v>270</v>
      </c>
      <c r="AB113" s="24" t="s">
        <v>38</v>
      </c>
      <c r="AC113" s="24"/>
      <c r="AD113" s="27">
        <v>45899</v>
      </c>
      <c r="AE113" s="24" t="s">
        <v>607</v>
      </c>
      <c r="AF113" s="27">
        <v>45904</v>
      </c>
      <c r="AG113" s="32"/>
      <c r="AH113" s="27"/>
      <c r="AI113" s="24"/>
      <c r="AJ113" s="28"/>
      <c r="AK113" s="24" t="s">
        <v>850</v>
      </c>
      <c r="AL113" s="36"/>
      <c r="AM113" s="35"/>
    </row>
    <row r="114" s="29" customFormat="1">
      <c r="A114" s="24" t="s">
        <v>851</v>
      </c>
      <c r="B114" s="25">
        <v>45901.4409576389</v>
      </c>
      <c r="C114" s="24" t="s">
        <v>489</v>
      </c>
      <c r="D114" s="24" t="s">
        <v>100</v>
      </c>
      <c r="E114" s="24" t="s">
        <v>113</v>
      </c>
      <c r="F114" s="26" t="s">
        <v>852</v>
      </c>
      <c r="G114" s="27">
        <v>43596</v>
      </c>
      <c r="H114" s="24" t="s">
        <v>417</v>
      </c>
      <c r="I114" s="24" t="s">
        <v>28</v>
      </c>
      <c r="J114" s="24" t="s">
        <v>116</v>
      </c>
      <c r="K114" s="24" t="s">
        <v>116</v>
      </c>
      <c r="L114" s="24" t="s">
        <v>853</v>
      </c>
      <c r="M114" s="24" t="s">
        <v>545</v>
      </c>
      <c r="N114" s="24" t="s">
        <v>79</v>
      </c>
      <c r="O114" s="24" t="str">
        <f>CONCATENATE(K114,", ",L114,","," д. ",M114,IF(ISBLANK(N114),"",CONCATENATE(", кв. ",N114)))</f>
        <v>Свободный, пер. Зеленый, д. 25, кв. 3</v>
      </c>
      <c r="P114" s="24" t="s">
        <v>854</v>
      </c>
      <c r="Q114" s="24" t="s">
        <v>855</v>
      </c>
      <c r="R114" s="24"/>
      <c r="S114" s="24" t="str">
        <f>CONCATENATE(P114,IF(ISBLANK(P114),"",IF(AND(ISBLANK(Q114),ISBLANK(R114)),"",", ")),Q114,IF(ISBLANK(Q114),"",", "),R114)</f>
        <v>МУНИЦИПАЛЬНОЕ ДОШКОЛЬНОЕ ОБРАЗОВАТЕЛЬНОЕ АВТОНОМНОЕ УЧРЕЖДЕНИЕ ДЕТСКИЙ САД № 38 ГОРОДА СВОБОДНОГО, подготовительная, </v>
      </c>
      <c r="T114" s="24" t="s">
        <v>258</v>
      </c>
      <c r="U114" s="27"/>
      <c r="V114" s="27">
        <v>45896</v>
      </c>
      <c r="W114" s="24" t="s">
        <v>53</v>
      </c>
      <c r="X114" s="27">
        <v>45901</v>
      </c>
      <c r="Y114" s="27">
        <v>45898</v>
      </c>
      <c r="Z114" s="32" t="str">
        <f>IF(ISBLANK(AA114),CONCATENATE(AB114," ",AC114),AA114)</f>
        <v>ГБУЗ АО “Свободненская межрайонная больница”</v>
      </c>
      <c r="AA114" s="24" t="s">
        <v>113</v>
      </c>
      <c r="AB114" s="24" t="s">
        <v>38</v>
      </c>
      <c r="AC114" s="24"/>
      <c r="AD114" s="27">
        <v>45898</v>
      </c>
      <c r="AE114" s="24" t="s">
        <v>53</v>
      </c>
      <c r="AF114" s="27">
        <v>45916</v>
      </c>
      <c r="AG114" s="32"/>
      <c r="AH114" s="27"/>
      <c r="AI114" s="24"/>
      <c r="AJ114" s="28"/>
      <c r="AK114" s="24" t="s">
        <v>856</v>
      </c>
      <c r="AL114" s="36"/>
      <c r="AM114" s="35"/>
    </row>
    <row r="115" s="29" customFormat="1">
      <c r="A115" s="24" t="s">
        <v>857</v>
      </c>
      <c r="B115" s="25">
        <v>45901.4347223032</v>
      </c>
      <c r="C115" s="24" t="s">
        <v>489</v>
      </c>
      <c r="D115" s="24" t="s">
        <v>100</v>
      </c>
      <c r="E115" s="24" t="s">
        <v>113</v>
      </c>
      <c r="F115" s="26" t="s">
        <v>858</v>
      </c>
      <c r="G115" s="27">
        <v>43753</v>
      </c>
      <c r="H115" s="24" t="s">
        <v>253</v>
      </c>
      <c r="I115" s="24" t="s">
        <v>28</v>
      </c>
      <c r="J115" s="24" t="s">
        <v>116</v>
      </c>
      <c r="K115" s="24" t="s">
        <v>116</v>
      </c>
      <c r="L115" s="24" t="s">
        <v>341</v>
      </c>
      <c r="M115" s="24" t="s">
        <v>859</v>
      </c>
      <c r="N115" s="24"/>
      <c r="O115" s="24" t="str">
        <f>CONCATENATE(K115,", ",L115,","," д. ",M115,IF(ISBLANK(N115),"",CONCATENATE(", кв. ",N115)))</f>
        <v>Свободный, 50 лет Октября, д. 167</v>
      </c>
      <c r="P115" s="24" t="s">
        <v>860</v>
      </c>
      <c r="Q115" s="24" t="s">
        <v>861</v>
      </c>
      <c r="R115" s="24"/>
      <c r="S115" s="24" t="str">
        <f>CONCATENATE(P115,IF(ISBLANK(P115),"",IF(AND(ISBLANK(Q115),ISBLANK(R115)),"",", ")),Q115,IF(ISBLANK(Q115),"",", "),R115)</f>
        <v>МУНИЦИПАЛЬНОЕ ДОШКОЛЬНОЕ ОБРАЗОВАТЕЛЬНОЕ АВТОНОМНОЕ УЧРЕЖДЕНИЕ ДЕТСКИЙ САД № 10 (2 КОРПУС) ГОРОДА СВОБОДНОГО, старшая группа, </v>
      </c>
      <c r="T115" s="24" t="s">
        <v>258</v>
      </c>
      <c r="U115" s="27"/>
      <c r="V115" s="27">
        <v>45897</v>
      </c>
      <c r="W115" s="24" t="s">
        <v>53</v>
      </c>
      <c r="X115" s="27">
        <v>45901</v>
      </c>
      <c r="Y115" s="27">
        <v>45898</v>
      </c>
      <c r="Z115" s="32" t="str">
        <f>IF(ISBLANK(AA115),CONCATENATE(AB115," ",AC115),AA115)</f>
        <v>ГБУЗ АО “Свободненская межрайонная больница”</v>
      </c>
      <c r="AA115" s="24" t="s">
        <v>113</v>
      </c>
      <c r="AB115" s="24" t="s">
        <v>38</v>
      </c>
      <c r="AC115" s="24"/>
      <c r="AD115" s="27">
        <v>45898</v>
      </c>
      <c r="AE115" s="24" t="s">
        <v>53</v>
      </c>
      <c r="AF115" s="27">
        <v>45916</v>
      </c>
      <c r="AG115" s="32"/>
      <c r="AH115" s="27"/>
      <c r="AI115" s="24"/>
      <c r="AJ115" s="28"/>
      <c r="AK115" s="24" t="s">
        <v>862</v>
      </c>
      <c r="AL115" s="36"/>
      <c r="AM115" s="35"/>
    </row>
    <row r="116" s="29" customFormat="1">
      <c r="A116" s="24" t="s">
        <v>863</v>
      </c>
      <c r="B116" s="25">
        <v>45901.4236488079</v>
      </c>
      <c r="C116" s="24" t="s">
        <v>489</v>
      </c>
      <c r="D116" s="24" t="s">
        <v>100</v>
      </c>
      <c r="E116" s="24" t="s">
        <v>113</v>
      </c>
      <c r="F116" s="26" t="s">
        <v>864</v>
      </c>
      <c r="G116" s="27">
        <v>42687</v>
      </c>
      <c r="H116" s="24" t="s">
        <v>865</v>
      </c>
      <c r="I116" s="24" t="s">
        <v>28</v>
      </c>
      <c r="J116" s="24" t="s">
        <v>116</v>
      </c>
      <c r="K116" s="24" t="s">
        <v>116</v>
      </c>
      <c r="L116" s="24" t="s">
        <v>866</v>
      </c>
      <c r="M116" s="24" t="s">
        <v>512</v>
      </c>
      <c r="N116" s="24"/>
      <c r="O116" s="24" t="str">
        <f>CONCATENATE(K116,", ",L116,","," д. ",M116,IF(ISBLANK(N116),"",CONCATENATE(", кв. ",N116)))</f>
        <v>Свободный, 40 лет Октября, д. 12</v>
      </c>
      <c r="P116" s="24" t="s">
        <v>867</v>
      </c>
      <c r="Q116" s="24" t="s">
        <v>325</v>
      </c>
      <c r="R116" s="24"/>
      <c r="S116" s="24" t="str">
        <f>CONCATENATE(P116,IF(ISBLANK(P116),"",IF(AND(ISBLANK(Q116),ISBLANK(R116)),"",", ")),Q116,IF(ISBLANK(Q116),"",", "),R116)</f>
        <v>МОАУ СОШ №1 (начальная школа) г. Свободный, Ленина 39, 3А, </v>
      </c>
      <c r="T116" s="24" t="s">
        <v>121</v>
      </c>
      <c r="U116" s="27"/>
      <c r="V116" s="27">
        <v>45891</v>
      </c>
      <c r="W116" s="24" t="s">
        <v>53</v>
      </c>
      <c r="X116" s="27">
        <v>45901</v>
      </c>
      <c r="Y116" s="27">
        <v>45898</v>
      </c>
      <c r="Z116" s="32" t="str">
        <f>IF(ISBLANK(AA116),CONCATENATE(AB116," ",AC116),AA116)</f>
        <v>ГБУЗ АО “Свободненская межрайонная больница”</v>
      </c>
      <c r="AA116" s="24" t="s">
        <v>113</v>
      </c>
      <c r="AB116" s="24" t="s">
        <v>38</v>
      </c>
      <c r="AC116" s="24"/>
      <c r="AD116" s="27">
        <v>45898</v>
      </c>
      <c r="AE116" s="24" t="s">
        <v>53</v>
      </c>
      <c r="AF116" s="27">
        <v>45916</v>
      </c>
      <c r="AG116" s="32"/>
      <c r="AH116" s="27"/>
      <c r="AI116" s="24"/>
      <c r="AJ116" s="28"/>
      <c r="AK116" s="24" t="s">
        <v>868</v>
      </c>
      <c r="AL116" s="36"/>
      <c r="AM116" s="35"/>
    </row>
    <row r="117" s="29" customFormat="1">
      <c r="A117" s="24" t="s">
        <v>869</v>
      </c>
      <c r="B117" s="25">
        <v>45901.4192365741</v>
      </c>
      <c r="C117" s="24" t="s">
        <v>489</v>
      </c>
      <c r="D117" s="24" t="s">
        <v>497</v>
      </c>
      <c r="E117" s="24" t="s">
        <v>113</v>
      </c>
      <c r="F117" s="26" t="s">
        <v>870</v>
      </c>
      <c r="G117" s="27">
        <v>34899</v>
      </c>
      <c r="H117" s="24" t="s">
        <v>225</v>
      </c>
      <c r="I117" s="24" t="s">
        <v>28</v>
      </c>
      <c r="J117" s="24" t="s">
        <v>126</v>
      </c>
      <c r="K117" s="24" t="s">
        <v>871</v>
      </c>
      <c r="L117" s="24" t="s">
        <v>872</v>
      </c>
      <c r="M117" s="24" t="s">
        <v>565</v>
      </c>
      <c r="N117" s="24"/>
      <c r="O117" s="24" t="str">
        <f>CONCATENATE(K117,", ",L117,","," д. ",M117,IF(ISBLANK(N117),"",CONCATENATE(", кв. ",N117)))</f>
        <v>Малая Сазанка, Рабочая, д. 14</v>
      </c>
      <c r="P117" s="24"/>
      <c r="Q117" s="24"/>
      <c r="R117" s="24" t="s">
        <v>873</v>
      </c>
      <c r="S117" s="24" t="str">
        <f>CONCATENATE(P117,IF(ISBLANK(P117),"",IF(AND(ISBLANK(Q117),ISBLANK(R117)),"",", ")),Q117,IF(ISBLANK(Q117),"",", "),R117)</f>
        <v>-  не работает</v>
      </c>
      <c r="T117" s="24" t="s">
        <v>34</v>
      </c>
      <c r="U117" s="27"/>
      <c r="V117" s="27">
        <v>45897</v>
      </c>
      <c r="W117" s="24" t="s">
        <v>53</v>
      </c>
      <c r="X117" s="27">
        <v>45901</v>
      </c>
      <c r="Y117" s="27">
        <v>45898</v>
      </c>
      <c r="Z117" s="32" t="str">
        <f>IF(ISBLANK(AA117),CONCATENATE(AB117," ",AC117),AA117)</f>
        <v>ГБУЗ АО “Свободненская межрайонная больница”</v>
      </c>
      <c r="AA117" s="24" t="s">
        <v>113</v>
      </c>
      <c r="AB117" s="24" t="s">
        <v>38</v>
      </c>
      <c r="AC117" s="24"/>
      <c r="AD117" s="27">
        <v>45898</v>
      </c>
      <c r="AE117" s="24" t="s">
        <v>145</v>
      </c>
      <c r="AF117" s="27">
        <v>45908</v>
      </c>
      <c r="AG117" s="32"/>
      <c r="AH117" s="27"/>
      <c r="AI117" s="24"/>
      <c r="AJ117" s="28"/>
      <c r="AK117" s="24" t="s">
        <v>874</v>
      </c>
      <c r="AL117" s="36"/>
      <c r="AM117" s="35"/>
    </row>
    <row r="118" s="29" customFormat="1">
      <c r="A118" s="24" t="s">
        <v>875</v>
      </c>
      <c r="B118" s="25">
        <v>45901.4155494213</v>
      </c>
      <c r="C118" s="24" t="s">
        <v>489</v>
      </c>
      <c r="D118" s="24" t="s">
        <v>497</v>
      </c>
      <c r="E118" s="24" t="s">
        <v>113</v>
      </c>
      <c r="F118" s="26" t="s">
        <v>876</v>
      </c>
      <c r="G118" s="27">
        <v>32865</v>
      </c>
      <c r="H118" s="24" t="s">
        <v>877</v>
      </c>
      <c r="I118" s="24" t="s">
        <v>28</v>
      </c>
      <c r="J118" s="24" t="s">
        <v>116</v>
      </c>
      <c r="K118" s="24" t="s">
        <v>116</v>
      </c>
      <c r="L118" s="24" t="s">
        <v>878</v>
      </c>
      <c r="M118" s="24" t="s">
        <v>184</v>
      </c>
      <c r="N118" s="24" t="s">
        <v>879</v>
      </c>
      <c r="O118" s="24" t="str">
        <f>CONCATENATE(K118,", ",L118,","," д. ",M118,IF(ISBLANK(N118),"",CONCATENATE(", кв. ",N118)))</f>
        <v>Свободный, пер. Кирпичный, д. 77, кв. 48</v>
      </c>
      <c r="P118" s="24"/>
      <c r="Q118" s="24"/>
      <c r="R118" s="24" t="s">
        <v>880</v>
      </c>
      <c r="S118" s="24" t="str">
        <f>CONCATENATE(P118,IF(ISBLANK(P118),"",IF(AND(ISBLANK(Q118),ISBLANK(R118)),"",", ")),Q118,IF(ISBLANK(Q118),"",", "),R118)</f>
        <v>Газпром переработка Благовещенск водитель</v>
      </c>
      <c r="T118" s="24" t="s">
        <v>52</v>
      </c>
      <c r="U118" s="27"/>
      <c r="V118" s="27">
        <v>45892</v>
      </c>
      <c r="W118" s="24" t="s">
        <v>53</v>
      </c>
      <c r="X118" s="27">
        <v>45901</v>
      </c>
      <c r="Y118" s="27">
        <v>45898</v>
      </c>
      <c r="Z118" s="32" t="str">
        <f>IF(ISBLANK(AA118),CONCATENATE(AB118," ",AC118),AA118)</f>
        <v>ГБУЗ АО “Свободненская межрайонная больница”</v>
      </c>
      <c r="AA118" s="24" t="s">
        <v>113</v>
      </c>
      <c r="AB118" s="24" t="s">
        <v>38</v>
      </c>
      <c r="AC118" s="24"/>
      <c r="AD118" s="27">
        <v>45898</v>
      </c>
      <c r="AE118" s="24" t="s">
        <v>35</v>
      </c>
      <c r="AF118" s="27">
        <v>45908</v>
      </c>
      <c r="AG118" s="32"/>
      <c r="AH118" s="27"/>
      <c r="AI118" s="24"/>
      <c r="AJ118" s="28"/>
      <c r="AK118" s="24" t="s">
        <v>881</v>
      </c>
      <c r="AL118" s="36"/>
      <c r="AM118" s="35"/>
    </row>
    <row r="119" s="29" customFormat="1">
      <c r="A119" s="24" t="s">
        <v>882</v>
      </c>
      <c r="B119" s="25">
        <v>45901.4079552083</v>
      </c>
      <c r="C119" s="24" t="s">
        <v>489</v>
      </c>
      <c r="D119" s="24" t="s">
        <v>497</v>
      </c>
      <c r="E119" s="24" t="s">
        <v>113</v>
      </c>
      <c r="F119" s="26" t="s">
        <v>883</v>
      </c>
      <c r="G119" s="27">
        <v>24718</v>
      </c>
      <c r="H119" s="24" t="s">
        <v>692</v>
      </c>
      <c r="I119" s="24" t="s">
        <v>28</v>
      </c>
      <c r="J119" s="24" t="s">
        <v>116</v>
      </c>
      <c r="K119" s="24" t="s">
        <v>116</v>
      </c>
      <c r="L119" s="24" t="s">
        <v>506</v>
      </c>
      <c r="M119" s="24" t="s">
        <v>686</v>
      </c>
      <c r="N119" s="24" t="s">
        <v>832</v>
      </c>
      <c r="O119" s="24" t="str">
        <f>CONCATENATE(K119,", ",L119,","," д. ",M119,IF(ISBLANK(N119),"",CONCATENATE(", кв. ",N119)))</f>
        <v>Свободный, Малиновского, д. 66, кв. 116</v>
      </c>
      <c r="P119" s="24"/>
      <c r="Q119" s="24"/>
      <c r="R119" s="24" t="s">
        <v>884</v>
      </c>
      <c r="S119" s="24" t="str">
        <f>CONCATENATE(P119,IF(ISBLANK(P119),"",IF(AND(ISBLANK(Q119),ISBLANK(R119)),"",", ")),Q119,IF(ISBLANK(Q119),"",", "),R119)</f>
        <v>ГКК ООО СМК монтажник</v>
      </c>
      <c r="T119" s="24" t="s">
        <v>52</v>
      </c>
      <c r="U119" s="27"/>
      <c r="V119" s="27">
        <v>45895</v>
      </c>
      <c r="W119" s="24" t="s">
        <v>53</v>
      </c>
      <c r="X119" s="27">
        <v>45901</v>
      </c>
      <c r="Y119" s="27">
        <v>45898</v>
      </c>
      <c r="Z119" s="32" t="str">
        <f>IF(ISBLANK(AA119),CONCATENATE(AB119," ",AC119),AA119)</f>
        <v>ГБУЗ АО “Свободненская межрайонная больница”</v>
      </c>
      <c r="AA119" s="24" t="s">
        <v>113</v>
      </c>
      <c r="AB119" s="24" t="s">
        <v>38</v>
      </c>
      <c r="AC119" s="24"/>
      <c r="AD119" s="27">
        <v>45898</v>
      </c>
      <c r="AE119" s="24" t="s">
        <v>145</v>
      </c>
      <c r="AF119" s="27">
        <v>45908</v>
      </c>
      <c r="AG119" s="32"/>
      <c r="AH119" s="27"/>
      <c r="AI119" s="24"/>
      <c r="AJ119" s="28"/>
      <c r="AK119" s="24" t="s">
        <v>885</v>
      </c>
      <c r="AL119" s="36"/>
      <c r="AM119" s="35"/>
    </row>
    <row r="120" s="29" customFormat="1">
      <c r="A120" s="24" t="s">
        <v>886</v>
      </c>
      <c r="B120" s="25">
        <v>45901.40296875</v>
      </c>
      <c r="C120" s="24" t="s">
        <v>489</v>
      </c>
      <c r="D120" s="24" t="s">
        <v>497</v>
      </c>
      <c r="E120" s="24" t="s">
        <v>113</v>
      </c>
      <c r="F120" s="26" t="s">
        <v>887</v>
      </c>
      <c r="G120" s="27">
        <v>38843</v>
      </c>
      <c r="H120" s="24" t="s">
        <v>848</v>
      </c>
      <c r="I120" s="24" t="s">
        <v>28</v>
      </c>
      <c r="J120" s="24" t="s">
        <v>116</v>
      </c>
      <c r="K120" s="24" t="s">
        <v>116</v>
      </c>
      <c r="L120" s="24" t="s">
        <v>506</v>
      </c>
      <c r="M120" s="24" t="s">
        <v>220</v>
      </c>
      <c r="N120" s="24" t="s">
        <v>285</v>
      </c>
      <c r="O120" s="24" t="str">
        <f>CONCATENATE(K120,", ",L120,","," д. ",M120,IF(ISBLANK(N120),"",CONCATENATE(", кв. ",N120)))</f>
        <v>Свободный, Малиновского, д. 5, кв. 10</v>
      </c>
      <c r="P120" s="24"/>
      <c r="Q120" s="24"/>
      <c r="R120" s="24" t="s">
        <v>888</v>
      </c>
      <c r="S120" s="24" t="str">
        <f>CONCATENATE(P120,IF(ISBLANK(P120),"",IF(AND(ISBLANK(Q120),ISBLANK(R120)),"",", ")),Q120,IF(ISBLANK(Q120),"",", "),R120)</f>
        <v>АГХК "Энергострой" монтажник</v>
      </c>
      <c r="T120" s="24" t="s">
        <v>52</v>
      </c>
      <c r="U120" s="27"/>
      <c r="V120" s="27">
        <v>45897</v>
      </c>
      <c r="W120" s="24" t="s">
        <v>53</v>
      </c>
      <c r="X120" s="27">
        <v>45901</v>
      </c>
      <c r="Y120" s="27">
        <v>45898</v>
      </c>
      <c r="Z120" s="32" t="str">
        <f>IF(ISBLANK(AA120),CONCATENATE(AB120," ",AC120),AA120)</f>
        <v>ГБУЗ АО “Свободненская межрайонная больница”</v>
      </c>
      <c r="AA120" s="24" t="s">
        <v>113</v>
      </c>
      <c r="AB120" s="24" t="s">
        <v>38</v>
      </c>
      <c r="AC120" s="24"/>
      <c r="AD120" s="27">
        <v>45898</v>
      </c>
      <c r="AE120" s="24" t="s">
        <v>96</v>
      </c>
      <c r="AF120" s="27">
        <v>45908</v>
      </c>
      <c r="AG120" s="32"/>
      <c r="AH120" s="27"/>
      <c r="AI120" s="24"/>
      <c r="AJ120" s="28"/>
      <c r="AK120" s="24" t="s">
        <v>889</v>
      </c>
      <c r="AL120" s="36"/>
      <c r="AM120" s="35"/>
    </row>
  </sheetData>
  <mergeCells count="19">
    <mergeCell ref="A1:D1"/>
    <mergeCell ref="E1:J1"/>
    <mergeCell ref="O1:S1"/>
    <mergeCell ref="B2:D2"/>
    <mergeCell ref="B3:D3"/>
    <mergeCell ref="G3:H3"/>
    <mergeCell ref="G2:H2"/>
    <mergeCell ref="AH2:AI2"/>
    <mergeCell ref="AH3:AI3"/>
    <mergeCell ref="P3:U3"/>
    <mergeCell ref="I2:O2"/>
    <mergeCell ref="I3:O3"/>
    <mergeCell ref="P2:U2"/>
    <mergeCell ref="AE2:AF2"/>
    <mergeCell ref="AE3:AF3"/>
    <mergeCell ref="W3:X3"/>
    <mergeCell ref="W2:X2"/>
    <mergeCell ref="Y3:Z3"/>
    <mergeCell ref="Y2:Z2"/>
  </mergeCells>
  <phoneticPr fontId="6" type="noConversion"/>
  <pageMargins left="0.25" right="0.25" top="0.25" bottom="0.25" header="0.3" footer="0.3"/>
  <pageSetup paperSize="9" scale="43" fitToWidth="2" fitToHeight="0" orientation="landscape" r:id="rId1"/>
  <headerFooter>
    <oddFooter><![CDATA[&C&"Calibri,Regular"&K000000Страница &P из &N]]></oddFooter>
  </headerFooter>
</worksheet>
</file>

<file path=docProps/app.xml><?xml version="1.0" encoding="utf-8"?>
<Properties xmlns:vt="http://schemas.openxmlformats.org/officeDocument/2006/docPropsVTypes" xmlns="http://schemas.openxmlformats.org/officeDocument/2006/extended-properties">
  <ScaleCrop>false</ScaleCrop>
  <HeadingPairs>
    <vt:vector baseType="variant" size="4">
      <vt:variant>
        <vt:lpstr>Worksheets</vt:lpstr>
      </vt:variant>
      <vt:variant>
        <vt:i4>1</vt:i4>
      </vt:variant>
      <vt:variant>
        <vt:lpstr>Named Ranges</vt:lpstr>
      </vt:variant>
      <vt:variant>
        <vt:i4>1</vt:i4>
      </vt:variant>
    </vt:vector>
  </HeadingPairs>
  <TitlesOfParts>
    <vt:vector baseType="lpstr" size="2">
      <vt:lpstr>Журнал</vt:lpstr>
      <vt:lpstr>Журнал!Print_Titles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2017-01-31T08:32:55Z</dcterms:created>
  <dc:creator>Andrey</dc:creator>
  <cp:lastModifiedBy>Andrey Ukharov</cp:lastModifiedBy>
  <dcterms:modified xsi:type="dcterms:W3CDTF">2019-05-06T19:07:58Z</dcterms:modified>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2.1.3</vt:lpwstr>
  </q1:property>
</q1:Properties>
</file>