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\CH\HK &amp; Performansi\5. Mei\"/>
    </mc:Choice>
  </mc:AlternateContent>
  <bookViews>
    <workbookView xWindow="0" yWindow="0" windowWidth="20490" windowHeight="6225"/>
  </bookViews>
  <sheets>
    <sheet name="ADMIN 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11" i="1" l="1"/>
  <c r="AS11" i="1"/>
  <c r="AT11" i="1" s="1"/>
  <c r="AP11" i="1"/>
  <c r="AQ11" i="1" s="1"/>
  <c r="AN11" i="1"/>
  <c r="AM11" i="1"/>
  <c r="AJ11" i="1"/>
  <c r="AK11" i="1" s="1"/>
  <c r="AH11" i="1"/>
  <c r="AG11" i="1"/>
  <c r="AD11" i="1"/>
  <c r="AU11" i="1" s="1"/>
  <c r="Z11" i="1"/>
  <c r="AA11" i="1" s="1"/>
  <c r="X11" i="1"/>
  <c r="AB11" i="1" s="1"/>
  <c r="V11" i="1"/>
  <c r="U11" i="1"/>
  <c r="T11" i="1"/>
  <c r="AV11" i="1" l="1"/>
  <c r="AY11" i="1" s="1"/>
  <c r="AZ11" i="1" s="1"/>
  <c r="AE11" i="1"/>
</calcChain>
</file>

<file path=xl/sharedStrings.xml><?xml version="1.0" encoding="utf-8"?>
<sst xmlns="http://schemas.openxmlformats.org/spreadsheetml/2006/main" count="72" uniqueCount="51">
  <si>
    <t>FORM REKAPITULASI PENILAIAN KINERJA</t>
  </si>
  <si>
    <t>ADM LAYANAN LAYANAN TELKOMSEL</t>
  </si>
  <si>
    <t>LOKASI      : CC TELKOMSEL SEMARANG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</si>
  <si>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</si>
  <si>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</si>
  <si>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</si>
  <si>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</si>
  <si>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</si>
  <si>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</si>
  <si>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</si>
  <si>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</si>
  <si>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</si>
  <si>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</si>
  <si>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</si>
  <si>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</si>
  <si>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</si>
  <si>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</si>
  <si>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</si>
  <si>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</si>
  <si>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</si>
  <si>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</si>
  <si>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</si>
  <si>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</si>
  <si>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</si>
  <si>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</si>
  <si>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</si>
  <si>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</t>
  </si>
  <si>
    <t>TOTAL KINERJA</t>
  </si>
  <si>
    <t>GUGUR / TERIMA</t>
  </si>
  <si>
    <t>NOMINAL BERDASARKAN JABATAN</t>
  </si>
  <si>
    <t>NOMINAL KINERJA</t>
  </si>
  <si>
    <t>TOTAL NOMINAL KINERJA YANG DIBAYARKAN</t>
  </si>
  <si>
    <t>KONSELING</t>
  </si>
  <si>
    <t xml:space="preserve">BATL </t>
  </si>
  <si>
    <t>SP</t>
  </si>
  <si>
    <t>KEDISIPLINAN</t>
  </si>
  <si>
    <t>KEHADIRAN</t>
  </si>
  <si>
    <t>Ketepatan &amp; Keakurasian Reporting</t>
  </si>
  <si>
    <t>Akurasi rekapitulasi Data Bulanan</t>
  </si>
  <si>
    <t>Kualitas laporan performansi Layanan</t>
  </si>
  <si>
    <t>Filling/Dokumentasi</t>
  </si>
  <si>
    <t>Penyelesaian Laporan Rekapitulasi</t>
  </si>
  <si>
    <t>Input data kebutuhan ke aplikasi terkait (eksternal/internal) atau eskalasi ke pihak terkait</t>
  </si>
  <si>
    <t>REALISASI</t>
  </si>
  <si>
    <t>NILAI</t>
  </si>
  <si>
    <t>%NILAI</t>
  </si>
  <si>
    <t>ANDI ARDIANSYAH DJUNAID BASO</t>
  </si>
  <si>
    <t>ADM LO</t>
  </si>
  <si>
    <t>LAKI-LAKI</t>
  </si>
  <si>
    <t>BUDI SUPRIYATNA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</si>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</sst>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(* #,##0.00_);_(* \(#,##0.00\);_(* &quot;-&quot;??_);_(@_)"/>
    <numFmt numFmtId="168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8" fillId="0" borderId="0"/>
    <xf numFmtId="167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2" applyFont="1"/>
    <xf numFmtId="0" fontId="4" fillId="0" borderId="0" xfId="3" applyFont="1"/>
    <xf numFmtId="0" fontId="3" fillId="0" borderId="0" xfId="3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2" fontId="3" fillId="0" borderId="0" xfId="2" applyNumberFormat="1" applyFont="1" applyAlignment="1">
      <alignment horizontal="center" vertical="center"/>
    </xf>
    <xf numFmtId="14" fontId="4" fillId="0" borderId="0" xfId="3" applyNumberFormat="1" applyFont="1"/>
    <xf numFmtId="17" fontId="3" fillId="0" borderId="0" xfId="2" applyNumberFormat="1" applyFont="1" applyAlignment="1">
      <alignment horizontal="left" vertical="center"/>
    </xf>
    <xf numFmtId="0" fontId="5" fillId="0" borderId="1" xfId="2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 wrapText="1"/>
    </xf>
    <xf numFmtId="0" fontId="5" fillId="4" borderId="5" xfId="2" applyFont="1" applyFill="1" applyBorder="1" applyAlignment="1">
      <alignment horizontal="center" vertical="center" wrapText="1"/>
    </xf>
    <xf numFmtId="164" fontId="5" fillId="0" borderId="1" xfId="4" applyNumberFormat="1" applyFont="1" applyBorder="1" applyAlignment="1">
      <alignment horizontal="center" vertical="center" wrapText="1"/>
    </xf>
    <xf numFmtId="164" fontId="5" fillId="5" borderId="1" xfId="4" applyNumberFormat="1" applyFont="1" applyFill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6" xfId="3" applyFont="1" applyBorder="1" applyAlignment="1">
      <alignment horizontal="center" vertical="center" wrapText="1"/>
    </xf>
    <xf numFmtId="0" fontId="5" fillId="0" borderId="6" xfId="4" applyFont="1" applyBorder="1" applyAlignment="1">
      <alignment horizontal="center" vertical="center" wrapText="1"/>
    </xf>
    <xf numFmtId="0" fontId="5" fillId="2" borderId="6" xfId="3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 wrapText="1"/>
    </xf>
    <xf numFmtId="0" fontId="5" fillId="4" borderId="10" xfId="2" applyFont="1" applyFill="1" applyBorder="1" applyAlignment="1">
      <alignment horizontal="center" vertical="center" wrapText="1"/>
    </xf>
    <xf numFmtId="164" fontId="5" fillId="0" borderId="6" xfId="4" applyNumberFormat="1" applyFont="1" applyBorder="1" applyAlignment="1">
      <alignment horizontal="center" vertical="center" wrapText="1"/>
    </xf>
    <xf numFmtId="164" fontId="5" fillId="5" borderId="6" xfId="4" applyNumberFormat="1" applyFont="1" applyFill="1" applyBorder="1" applyAlignment="1">
      <alignment horizontal="center" vertical="center" wrapText="1"/>
    </xf>
    <xf numFmtId="165" fontId="5" fillId="2" borderId="4" xfId="2" applyNumberFormat="1" applyFont="1" applyFill="1" applyBorder="1" applyAlignment="1">
      <alignment horizontal="center" vertical="center" wrapText="1"/>
    </xf>
    <xf numFmtId="165" fontId="5" fillId="2" borderId="11" xfId="2" applyNumberFormat="1" applyFont="1" applyFill="1" applyBorder="1" applyAlignment="1">
      <alignment horizontal="center" vertical="center" wrapText="1"/>
    </xf>
    <xf numFmtId="165" fontId="5" fillId="2" borderId="12" xfId="2" applyNumberFormat="1" applyFont="1" applyFill="1" applyBorder="1" applyAlignment="1">
      <alignment horizontal="center" vertical="center" wrapText="1"/>
    </xf>
    <xf numFmtId="165" fontId="5" fillId="2" borderId="13" xfId="2" applyNumberFormat="1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11" xfId="2" applyFont="1" applyFill="1" applyBorder="1" applyAlignment="1">
      <alignment horizontal="center" vertical="center" wrapText="1"/>
    </xf>
    <xf numFmtId="0" fontId="5" fillId="2" borderId="12" xfId="2" applyFont="1" applyFill="1" applyBorder="1" applyAlignment="1">
      <alignment horizontal="center" vertical="center" wrapText="1"/>
    </xf>
    <xf numFmtId="0" fontId="5" fillId="2" borderId="13" xfId="2" applyFont="1" applyFill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/>
    </xf>
    <xf numFmtId="0" fontId="5" fillId="0" borderId="14" xfId="3" applyFont="1" applyBorder="1" applyAlignment="1">
      <alignment horizontal="center" vertical="center" wrapText="1"/>
    </xf>
    <xf numFmtId="0" fontId="5" fillId="0" borderId="14" xfId="4" applyFont="1" applyBorder="1" applyAlignment="1">
      <alignment horizontal="center" vertical="center" wrapText="1"/>
    </xf>
    <xf numFmtId="0" fontId="5" fillId="2" borderId="14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14" xfId="2" applyFont="1" applyFill="1" applyBorder="1" applyAlignment="1">
      <alignment horizontal="center" vertical="center" wrapText="1"/>
    </xf>
    <xf numFmtId="0" fontId="5" fillId="3" borderId="9" xfId="2" applyFont="1" applyFill="1" applyBorder="1" applyAlignment="1">
      <alignment horizontal="center" vertical="center" wrapText="1"/>
    </xf>
    <xf numFmtId="0" fontId="5" fillId="4" borderId="9" xfId="2" applyFont="1" applyFill="1" applyBorder="1" applyAlignment="1">
      <alignment horizontal="center" vertical="center" wrapText="1"/>
    </xf>
    <xf numFmtId="164" fontId="5" fillId="0" borderId="14" xfId="4" applyNumberFormat="1" applyFont="1" applyBorder="1" applyAlignment="1">
      <alignment horizontal="center" vertical="center" wrapText="1"/>
    </xf>
    <xf numFmtId="164" fontId="5" fillId="5" borderId="14" xfId="4" applyNumberFormat="1" applyFont="1" applyFill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" fontId="3" fillId="0" borderId="4" xfId="3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4" xfId="3" applyFont="1" applyBorder="1" applyAlignment="1">
      <alignment horizontal="center" vertical="center"/>
    </xf>
    <xf numFmtId="0" fontId="7" fillId="0" borderId="4" xfId="5" applyFont="1" applyBorder="1" applyAlignment="1">
      <alignment horizontal="center" vertical="center"/>
    </xf>
    <xf numFmtId="9" fontId="3" fillId="0" borderId="4" xfId="1" applyFont="1" applyFill="1" applyBorder="1" applyAlignment="1">
      <alignment horizontal="center" vertical="center"/>
    </xf>
    <xf numFmtId="1" fontId="3" fillId="0" borderId="4" xfId="2" applyNumberFormat="1" applyFont="1" applyBorder="1" applyAlignment="1">
      <alignment horizontal="center" vertical="center"/>
    </xf>
    <xf numFmtId="9" fontId="6" fillId="0" borderId="4" xfId="6" applyFont="1" applyFill="1" applyBorder="1" applyAlignment="1">
      <alignment horizontal="center" vertical="center" wrapText="1"/>
    </xf>
    <xf numFmtId="9" fontId="3" fillId="3" borderId="4" xfId="6" applyFont="1" applyFill="1" applyBorder="1" applyAlignment="1">
      <alignment horizontal="center" vertical="center"/>
    </xf>
    <xf numFmtId="10" fontId="3" fillId="3" borderId="4" xfId="2" applyNumberFormat="1" applyFont="1" applyFill="1" applyBorder="1" applyAlignment="1">
      <alignment horizontal="center" vertical="center"/>
    </xf>
    <xf numFmtId="10" fontId="3" fillId="4" borderId="4" xfId="2" applyNumberFormat="1" applyFont="1" applyFill="1" applyBorder="1" applyAlignment="1">
      <alignment horizontal="center" vertical="center"/>
    </xf>
    <xf numFmtId="10" fontId="3" fillId="0" borderId="4" xfId="7" applyNumberFormat="1" applyFont="1" applyBorder="1" applyAlignment="1">
      <alignment horizontal="center" vertical="center" wrapText="1"/>
    </xf>
    <xf numFmtId="3" fontId="3" fillId="0" borderId="4" xfId="7" applyNumberFormat="1" applyFont="1" applyBorder="1" applyAlignment="1">
      <alignment horizontal="center" vertical="center" wrapText="1"/>
    </xf>
    <xf numFmtId="3" fontId="3" fillId="0" borderId="4" xfId="6" applyNumberFormat="1" applyFont="1" applyFill="1" applyBorder="1" applyAlignment="1">
      <alignment horizontal="center" vertical="center"/>
    </xf>
    <xf numFmtId="3" fontId="3" fillId="5" borderId="4" xfId="6" applyNumberFormat="1" applyFont="1" applyFill="1" applyBorder="1" applyAlignment="1">
      <alignment horizontal="center" vertical="center"/>
    </xf>
    <xf numFmtId="0" fontId="4" fillId="0" borderId="13" xfId="3" applyFont="1" applyBorder="1"/>
    <xf numFmtId="0" fontId="4" fillId="0" borderId="4" xfId="3" applyFont="1" applyBorder="1"/>
    <xf numFmtId="0" fontId="4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2" fontId="4" fillId="0" borderId="0" xfId="3" applyNumberFormat="1" applyFont="1" applyAlignment="1">
      <alignment horizontal="center" vertical="center"/>
    </xf>
    <xf numFmtId="168" fontId="3" fillId="0" borderId="0" xfId="8" applyNumberFormat="1" applyFont="1" applyAlignment="1">
      <alignment horizontal="center"/>
    </xf>
  </cellXfs>
  <cellStyles count="9">
    <cellStyle name="Comma 5 3 2 2" xfId="8"/>
    <cellStyle name="Normal" xfId="0" builtinId="0"/>
    <cellStyle name="Normal 3 3 2" xfId="3"/>
    <cellStyle name="Normal 4 10 7" xfId="5"/>
    <cellStyle name="Normal 4 2" xfId="4"/>
    <cellStyle name="Normal_Kinerja Nov 08" xfId="7"/>
    <cellStyle name="Normal_Kinerja Siska Sept 2010" xfId="2"/>
    <cellStyle name="Percent" xfId="1" builtinId="5"/>
    <cellStyle name="Percent 2 2" xfId="6"/>
  </cellStyles>
  <dxfs count="6">
    <dxf>
      <fill>
        <patternFill>
          <bgColor theme="9" tint="0.3999450666829432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theme="9" tint="0.3999450666829432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BC169"/>
  <sheetViews>
    <sheetView tabSelected="1" topLeftCell="AI1" workbookViewId="0">
      <selection activeCell="AX19" sqref="AX19"/>
    </sheetView>
  </sheetViews>
  <sheetFormatPr defaultColWidth="9.140625" defaultRowHeight="12" x14ac:dyDescent="0.2"/>
  <cols>
    <col min="1" max="1" width="3.42578125" style="2" customWidth="1"/>
    <col min="2" max="2" width="7.140625" style="2" customWidth="1"/>
    <col min="3" max="3" width="31.5703125" style="71" bestFit="1" customWidth="1"/>
    <col min="4" max="4" width="6.42578125" style="72" bestFit="1" customWidth="1"/>
    <col min="5" max="5" width="12.85546875" style="72" bestFit="1" customWidth="1"/>
    <col min="6" max="6" width="13.28515625" style="72" bestFit="1" customWidth="1"/>
    <col min="7" max="7" width="7.5703125" style="72" bestFit="1" customWidth="1"/>
    <col min="8" max="8" width="11.85546875" style="72" bestFit="1" customWidth="1"/>
    <col min="9" max="9" width="14.7109375" style="72" bestFit="1" customWidth="1"/>
    <col min="10" max="10" width="27.28515625" style="72" bestFit="1" customWidth="1"/>
    <col min="11" max="12" width="10.28515625" style="72" customWidth="1"/>
    <col min="13" max="19" width="9.140625" style="72"/>
    <col min="20" max="20" width="10.7109375" style="72" customWidth="1"/>
    <col min="21" max="21" width="9.140625" style="72"/>
    <col min="22" max="22" width="8.140625" style="72" bestFit="1" customWidth="1"/>
    <col min="23" max="23" width="4.7109375" style="72" bestFit="1" customWidth="1"/>
    <col min="24" max="24" width="6" style="72" bestFit="1" customWidth="1"/>
    <col min="25" max="25" width="4.7109375" style="72" bestFit="1" customWidth="1"/>
    <col min="26" max="26" width="6" style="72" bestFit="1" customWidth="1"/>
    <col min="27" max="27" width="8.140625" style="72" bestFit="1" customWidth="1"/>
    <col min="28" max="28" width="12.42578125" style="72" customWidth="1"/>
    <col min="29" max="29" width="4.7109375" style="73" bestFit="1" customWidth="1"/>
    <col min="30" max="30" width="6" style="73" bestFit="1" customWidth="1"/>
    <col min="31" max="31" width="8.140625" style="73" bestFit="1" customWidth="1"/>
    <col min="32" max="32" width="4.7109375" style="73" bestFit="1" customWidth="1"/>
    <col min="33" max="33" width="6" style="73" bestFit="1" customWidth="1"/>
    <col min="34" max="34" width="8.140625" style="73" bestFit="1" customWidth="1"/>
    <col min="35" max="37" width="9.140625" style="73"/>
    <col min="38" max="38" width="4.7109375" style="73" bestFit="1" customWidth="1"/>
    <col min="39" max="39" width="6" style="73" bestFit="1" customWidth="1"/>
    <col min="40" max="40" width="8.140625" style="73" bestFit="1" customWidth="1"/>
    <col min="41" max="41" width="4.7109375" style="73" bestFit="1" customWidth="1"/>
    <col min="42" max="42" width="6" style="73" bestFit="1" customWidth="1"/>
    <col min="43" max="43" width="8.140625" style="73" bestFit="1" customWidth="1"/>
    <col min="44" max="44" width="4.7109375" style="73" bestFit="1" customWidth="1"/>
    <col min="45" max="45" width="6" style="73" bestFit="1" customWidth="1"/>
    <col min="46" max="46" width="8.140625" style="73" bestFit="1" customWidth="1"/>
    <col min="47" max="48" width="9.28515625" style="72" customWidth="1"/>
    <col min="49" max="49" width="9.140625" style="72" customWidth="1"/>
    <col min="50" max="50" width="12.42578125" style="72" customWidth="1"/>
    <col min="51" max="51" width="9" style="72" customWidth="1"/>
    <col min="52" max="52" width="14.42578125" style="72" customWidth="1"/>
    <col min="53" max="53" width="13.140625" style="2" customWidth="1"/>
    <col min="54" max="54" width="12.140625" style="2" customWidth="1"/>
    <col min="55" max="55" width="11.85546875" style="2" customWidth="1"/>
    <col min="56" max="205" width="9.140625" style="2"/>
    <col min="206" max="206" width="7.140625" style="2" customWidth="1"/>
    <col min="207" max="207" width="27.28515625" style="2" customWidth="1"/>
    <col min="208" max="208" width="12" style="2" bestFit="1" customWidth="1"/>
    <col min="209" max="215" width="9.140625" style="2"/>
    <col min="216" max="216" width="0" style="2" hidden="1" customWidth="1"/>
    <col min="217" max="16384" width="9.140625" style="2"/>
  </cols>
  <sheetData>
    <row r="1" spans="1:55" x14ac:dyDescent="0.2">
      <c r="A1" s="1"/>
      <c r="C1" s="1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4"/>
      <c r="AV1" s="4"/>
      <c r="AW1" s="4"/>
      <c r="AX1" s="4"/>
      <c r="AY1" s="4"/>
      <c r="AZ1" s="4"/>
    </row>
    <row r="2" spans="1:55" x14ac:dyDescent="0.2">
      <c r="A2" s="1"/>
      <c r="C2" s="1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4"/>
      <c r="AV2" s="4"/>
      <c r="AW2" s="4"/>
      <c r="AX2" s="4"/>
      <c r="AY2" s="4"/>
      <c r="AZ2" s="4"/>
    </row>
    <row r="3" spans="1:55" x14ac:dyDescent="0.2">
      <c r="A3" s="1"/>
      <c r="C3" s="1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4"/>
      <c r="AV3" s="4"/>
      <c r="AW3" s="4"/>
      <c r="AX3" s="4"/>
      <c r="AY3" s="4"/>
      <c r="AZ3" s="4"/>
    </row>
    <row r="4" spans="1:55" x14ac:dyDescent="0.2">
      <c r="A4" s="1"/>
      <c r="B4" s="6"/>
      <c r="C4" s="7">
        <v>44682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4"/>
      <c r="AV4" s="4"/>
      <c r="AW4" s="4"/>
      <c r="AX4" s="4"/>
      <c r="AY4" s="4"/>
      <c r="AZ4" s="4"/>
    </row>
    <row r="5" spans="1:55" x14ac:dyDescent="0.2">
      <c r="A5" s="1"/>
      <c r="B5" s="1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4"/>
      <c r="AV5" s="4"/>
      <c r="AW5" s="4"/>
      <c r="AX5" s="4"/>
      <c r="AY5" s="4"/>
      <c r="AZ5" s="4"/>
    </row>
    <row r="6" spans="1:55" ht="12" customHeight="1" x14ac:dyDescent="0.2">
      <c r="A6" s="1"/>
      <c r="B6" s="8" t="s">
        <v>3</v>
      </c>
      <c r="C6" s="8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10" t="s">
        <v>9</v>
      </c>
      <c r="I6" s="10" t="s">
        <v>10</v>
      </c>
      <c r="J6" s="10" t="s">
        <v>11</v>
      </c>
      <c r="K6" s="10" t="s">
        <v>12</v>
      </c>
      <c r="L6" s="10" t="s">
        <v>13</v>
      </c>
      <c r="M6" s="9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9" t="s">
        <v>19</v>
      </c>
      <c r="S6" s="9" t="s">
        <v>20</v>
      </c>
      <c r="T6" s="11" t="s">
        <v>21</v>
      </c>
      <c r="U6" s="11" t="s">
        <v>22</v>
      </c>
      <c r="V6" s="12" t="s">
        <v>23</v>
      </c>
      <c r="W6" s="13"/>
      <c r="X6" s="13"/>
      <c r="Y6" s="13"/>
      <c r="Z6" s="13"/>
      <c r="AA6" s="13"/>
      <c r="AB6" s="14" t="s">
        <v>24</v>
      </c>
      <c r="AC6" s="12" t="s">
        <v>25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5"/>
      <c r="AU6" s="16" t="s">
        <v>26</v>
      </c>
      <c r="AV6" s="17" t="s">
        <v>27</v>
      </c>
      <c r="AW6" s="10" t="s">
        <v>28</v>
      </c>
      <c r="AX6" s="10" t="s">
        <v>29</v>
      </c>
      <c r="AY6" s="18" t="s">
        <v>30</v>
      </c>
      <c r="AZ6" s="19" t="s">
        <v>31</v>
      </c>
      <c r="BA6" s="20" t="s">
        <v>32</v>
      </c>
      <c r="BB6" s="20" t="s">
        <v>33</v>
      </c>
      <c r="BC6" s="20" t="s">
        <v>34</v>
      </c>
    </row>
    <row r="7" spans="1:55" x14ac:dyDescent="0.2">
      <c r="A7" s="1"/>
      <c r="B7" s="21"/>
      <c r="C7" s="21"/>
      <c r="D7" s="22"/>
      <c r="E7" s="22"/>
      <c r="F7" s="22"/>
      <c r="G7" s="22"/>
      <c r="H7" s="23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4"/>
      <c r="U7" s="24"/>
      <c r="V7" s="25"/>
      <c r="W7" s="26"/>
      <c r="X7" s="26"/>
      <c r="Y7" s="26"/>
      <c r="Z7" s="26"/>
      <c r="AA7" s="26"/>
      <c r="AB7" s="14"/>
      <c r="AC7" s="25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7"/>
      <c r="AU7" s="28"/>
      <c r="AV7" s="29"/>
      <c r="AW7" s="23"/>
      <c r="AX7" s="23"/>
      <c r="AY7" s="30"/>
      <c r="AZ7" s="31"/>
      <c r="BA7" s="20"/>
      <c r="BB7" s="20"/>
      <c r="BC7" s="20"/>
    </row>
    <row r="8" spans="1:55" x14ac:dyDescent="0.2">
      <c r="A8" s="1"/>
      <c r="B8" s="21"/>
      <c r="C8" s="21"/>
      <c r="D8" s="22"/>
      <c r="E8" s="22"/>
      <c r="F8" s="22"/>
      <c r="G8" s="22"/>
      <c r="H8" s="23"/>
      <c r="I8" s="23"/>
      <c r="J8" s="23"/>
      <c r="K8" s="23"/>
      <c r="L8" s="23"/>
      <c r="M8" s="22"/>
      <c r="N8" s="22"/>
      <c r="O8" s="22"/>
      <c r="P8" s="22"/>
      <c r="Q8" s="22"/>
      <c r="R8" s="22"/>
      <c r="S8" s="22"/>
      <c r="T8" s="24"/>
      <c r="U8" s="24"/>
      <c r="V8" s="32">
        <v>0.1</v>
      </c>
      <c r="W8" s="32"/>
      <c r="X8" s="32"/>
      <c r="Y8" s="32">
        <v>0.1</v>
      </c>
      <c r="Z8" s="32"/>
      <c r="AA8" s="32"/>
      <c r="AB8" s="14"/>
      <c r="AC8" s="33">
        <v>0.15</v>
      </c>
      <c r="AD8" s="34"/>
      <c r="AE8" s="35"/>
      <c r="AF8" s="33">
        <v>0.2</v>
      </c>
      <c r="AG8" s="34"/>
      <c r="AH8" s="35"/>
      <c r="AI8" s="33">
        <v>0.1</v>
      </c>
      <c r="AJ8" s="34"/>
      <c r="AK8" s="35"/>
      <c r="AL8" s="33">
        <v>0.05</v>
      </c>
      <c r="AM8" s="34"/>
      <c r="AN8" s="35"/>
      <c r="AO8" s="32">
        <v>0.15</v>
      </c>
      <c r="AP8" s="32"/>
      <c r="AQ8" s="32"/>
      <c r="AR8" s="32">
        <v>0.15</v>
      </c>
      <c r="AS8" s="32"/>
      <c r="AT8" s="32"/>
      <c r="AU8" s="28"/>
      <c r="AV8" s="29"/>
      <c r="AW8" s="23"/>
      <c r="AX8" s="23"/>
      <c r="AY8" s="30"/>
      <c r="AZ8" s="31"/>
      <c r="BA8" s="20"/>
      <c r="BB8" s="20"/>
      <c r="BC8" s="20"/>
    </row>
    <row r="9" spans="1:55" ht="12" customHeight="1" x14ac:dyDescent="0.2">
      <c r="A9" s="1"/>
      <c r="B9" s="21"/>
      <c r="C9" s="21"/>
      <c r="D9" s="22"/>
      <c r="E9" s="22"/>
      <c r="F9" s="22"/>
      <c r="G9" s="22"/>
      <c r="H9" s="23"/>
      <c r="I9" s="23"/>
      <c r="J9" s="23"/>
      <c r="K9" s="23"/>
      <c r="L9" s="23"/>
      <c r="M9" s="22"/>
      <c r="N9" s="22"/>
      <c r="O9" s="22"/>
      <c r="P9" s="22"/>
      <c r="Q9" s="22"/>
      <c r="R9" s="22"/>
      <c r="S9" s="22"/>
      <c r="T9" s="24"/>
      <c r="U9" s="24"/>
      <c r="V9" s="36" t="s">
        <v>35</v>
      </c>
      <c r="W9" s="36"/>
      <c r="X9" s="36"/>
      <c r="Y9" s="37" t="s">
        <v>36</v>
      </c>
      <c r="Z9" s="38"/>
      <c r="AA9" s="39"/>
      <c r="AB9" s="14"/>
      <c r="AC9" s="37" t="s">
        <v>37</v>
      </c>
      <c r="AD9" s="38"/>
      <c r="AE9" s="39"/>
      <c r="AF9" s="37" t="s">
        <v>38</v>
      </c>
      <c r="AG9" s="38"/>
      <c r="AH9" s="39"/>
      <c r="AI9" s="37" t="s">
        <v>39</v>
      </c>
      <c r="AJ9" s="38"/>
      <c r="AK9" s="39"/>
      <c r="AL9" s="37" t="s">
        <v>40</v>
      </c>
      <c r="AM9" s="38"/>
      <c r="AN9" s="39"/>
      <c r="AO9" s="36" t="s">
        <v>41</v>
      </c>
      <c r="AP9" s="36"/>
      <c r="AQ9" s="36"/>
      <c r="AR9" s="36" t="s">
        <v>42</v>
      </c>
      <c r="AS9" s="36"/>
      <c r="AT9" s="36"/>
      <c r="AU9" s="28"/>
      <c r="AV9" s="29"/>
      <c r="AW9" s="23"/>
      <c r="AX9" s="23"/>
      <c r="AY9" s="30"/>
      <c r="AZ9" s="31"/>
      <c r="BA9" s="20"/>
      <c r="BB9" s="20"/>
      <c r="BC9" s="20"/>
    </row>
    <row r="10" spans="1:55" x14ac:dyDescent="0.2">
      <c r="A10" s="1"/>
      <c r="B10" s="40"/>
      <c r="C10" s="40"/>
      <c r="D10" s="41"/>
      <c r="E10" s="41"/>
      <c r="F10" s="41"/>
      <c r="G10" s="41"/>
      <c r="H10" s="42"/>
      <c r="I10" s="42"/>
      <c r="J10" s="42"/>
      <c r="K10" s="42"/>
      <c r="L10" s="42"/>
      <c r="M10" s="41"/>
      <c r="N10" s="41"/>
      <c r="O10" s="41"/>
      <c r="P10" s="41"/>
      <c r="Q10" s="41"/>
      <c r="R10" s="41"/>
      <c r="S10" s="41"/>
      <c r="T10" s="43"/>
      <c r="U10" s="43"/>
      <c r="V10" s="44" t="s">
        <v>43</v>
      </c>
      <c r="W10" s="45" t="s">
        <v>44</v>
      </c>
      <c r="X10" s="45" t="s">
        <v>45</v>
      </c>
      <c r="Y10" s="45" t="s">
        <v>44</v>
      </c>
      <c r="Z10" s="45" t="s">
        <v>45</v>
      </c>
      <c r="AA10" s="44" t="s">
        <v>43</v>
      </c>
      <c r="AB10" s="14"/>
      <c r="AC10" s="45" t="s">
        <v>44</v>
      </c>
      <c r="AD10" s="45" t="s">
        <v>45</v>
      </c>
      <c r="AE10" s="44" t="s">
        <v>43</v>
      </c>
      <c r="AF10" s="45" t="s">
        <v>44</v>
      </c>
      <c r="AG10" s="45" t="s">
        <v>45</v>
      </c>
      <c r="AH10" s="44" t="s">
        <v>43</v>
      </c>
      <c r="AI10" s="45" t="s">
        <v>44</v>
      </c>
      <c r="AJ10" s="45" t="s">
        <v>45</v>
      </c>
      <c r="AK10" s="44" t="s">
        <v>43</v>
      </c>
      <c r="AL10" s="45" t="s">
        <v>44</v>
      </c>
      <c r="AM10" s="45" t="s">
        <v>45</v>
      </c>
      <c r="AN10" s="44" t="s">
        <v>43</v>
      </c>
      <c r="AO10" s="46" t="s">
        <v>44</v>
      </c>
      <c r="AP10" s="46" t="s">
        <v>45</v>
      </c>
      <c r="AQ10" s="44" t="s">
        <v>43</v>
      </c>
      <c r="AR10" s="46" t="s">
        <v>44</v>
      </c>
      <c r="AS10" s="46" t="s">
        <v>45</v>
      </c>
      <c r="AT10" s="44" t="s">
        <v>43</v>
      </c>
      <c r="AU10" s="47"/>
      <c r="AV10" s="48"/>
      <c r="AW10" s="42"/>
      <c r="AX10" s="42"/>
      <c r="AY10" s="49"/>
      <c r="AZ10" s="50"/>
      <c r="BA10" s="20"/>
      <c r="BB10" s="20"/>
      <c r="BC10" s="20"/>
    </row>
    <row r="11" spans="1:55" x14ac:dyDescent="0.2">
      <c r="B11" s="51">
        <v>1</v>
      </c>
      <c r="C11" s="52" t="s">
        <v>46</v>
      </c>
      <c r="D11" s="53">
        <v>181075</v>
      </c>
      <c r="E11" s="54">
        <v>44378</v>
      </c>
      <c r="F11" s="54">
        <v>44561</v>
      </c>
      <c r="G11" s="55" t="s">
        <v>47</v>
      </c>
      <c r="H11" s="52" t="s">
        <v>48</v>
      </c>
      <c r="I11" s="56" t="s">
        <v>49</v>
      </c>
      <c r="J11" s="56" t="s">
        <v>50</v>
      </c>
      <c r="K11" s="55"/>
      <c r="L11" s="55"/>
      <c r="M11" s="55">
        <v>22</v>
      </c>
      <c r="N11" s="57">
        <v>18</v>
      </c>
      <c r="O11" s="57">
        <v>0</v>
      </c>
      <c r="P11" s="57">
        <v>0</v>
      </c>
      <c r="Q11" s="57">
        <v>0</v>
      </c>
      <c r="R11" s="57">
        <v>3</v>
      </c>
      <c r="S11" s="57">
        <v>0</v>
      </c>
      <c r="T11" s="58">
        <f>N11-O11-P11-S11</f>
        <v>18</v>
      </c>
      <c r="U11" s="57">
        <f>N11-(R11+S11)</f>
        <v>15</v>
      </c>
      <c r="V11" s="59">
        <f>X11/V8*100%</f>
        <v>1</v>
      </c>
      <c r="W11" s="60">
        <v>5</v>
      </c>
      <c r="X11" s="61">
        <f>W11/5*$V$8</f>
        <v>0.1</v>
      </c>
      <c r="Y11" s="60">
        <v>5</v>
      </c>
      <c r="Z11" s="61">
        <f>Y11/5*$Y$8</f>
        <v>0.1</v>
      </c>
      <c r="AA11" s="61">
        <f>Z11/Y8*100%</f>
        <v>1</v>
      </c>
      <c r="AB11" s="62">
        <f>X11+Z11</f>
        <v>0.2</v>
      </c>
      <c r="AC11" s="60">
        <v>5</v>
      </c>
      <c r="AD11" s="61">
        <f>AC11/5*$AC$8</f>
        <v>0.15</v>
      </c>
      <c r="AE11" s="61">
        <f>AD11/AC$8*100%</f>
        <v>1</v>
      </c>
      <c r="AF11" s="60">
        <v>5</v>
      </c>
      <c r="AG11" s="61">
        <f>AF11/5*$AF$8</f>
        <v>0.2</v>
      </c>
      <c r="AH11" s="61">
        <f>AG11/AF$8*100%</f>
        <v>1</v>
      </c>
      <c r="AI11" s="60">
        <v>5</v>
      </c>
      <c r="AJ11" s="61">
        <f>AI11/5*$AI$8</f>
        <v>0.1</v>
      </c>
      <c r="AK11" s="61">
        <f>AJ11/AI$8*100%</f>
        <v>1</v>
      </c>
      <c r="AL11" s="60">
        <v>5</v>
      </c>
      <c r="AM11" s="61">
        <f>AL11/5*$AL$8</f>
        <v>0.05</v>
      </c>
      <c r="AN11" s="61">
        <f>AM11/AL$8*100%</f>
        <v>1</v>
      </c>
      <c r="AO11" s="60">
        <v>5</v>
      </c>
      <c r="AP11" s="61">
        <f>AO11/5*$AO$8</f>
        <v>0.15</v>
      </c>
      <c r="AQ11" s="61">
        <f>AP11/AO$8*100%</f>
        <v>1</v>
      </c>
      <c r="AR11" s="60">
        <v>5</v>
      </c>
      <c r="AS11" s="61">
        <f>AR11/5*$AR$8</f>
        <v>0.15</v>
      </c>
      <c r="AT11" s="61">
        <f>AS11/AR$8*100%</f>
        <v>1</v>
      </c>
      <c r="AU11" s="63">
        <f>AD11+AG11+AJ11+AM11+AP11+AS11</f>
        <v>0.79999999999999993</v>
      </c>
      <c r="AV11" s="64">
        <f>AU11+AB11</f>
        <v>1</v>
      </c>
      <c r="AW11" s="65" t="str">
        <f>IF(BC11&gt;0,"GUGUR","TERIMA")</f>
        <v>TERIMA</v>
      </c>
      <c r="AX11" s="66">
        <v>800000</v>
      </c>
      <c r="AY11" s="67">
        <f>AX11*AV11</f>
        <v>800000</v>
      </c>
      <c r="AZ11" s="68">
        <f>AY11</f>
        <v>800000</v>
      </c>
      <c r="BA11" s="69"/>
      <c r="BB11" s="70"/>
      <c r="BC11" s="70"/>
    </row>
    <row r="15" spans="1:55" x14ac:dyDescent="0.2">
      <c r="AR15" s="74"/>
    </row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</sheetData>
  <mergeCells count="48">
    <mergeCell ref="AI9:AK9"/>
    <mergeCell ref="AL9:AN9"/>
    <mergeCell ref="AO9:AQ9"/>
    <mergeCell ref="AR9:AT9"/>
    <mergeCell ref="BB6:BB10"/>
    <mergeCell ref="BC6:BC10"/>
    <mergeCell ref="V8:X8"/>
    <mergeCell ref="Y8:AA8"/>
    <mergeCell ref="AC8:AE8"/>
    <mergeCell ref="AF8:AH8"/>
    <mergeCell ref="AI8:AK8"/>
    <mergeCell ref="AL8:AN8"/>
    <mergeCell ref="AO8:AQ8"/>
    <mergeCell ref="AR8:AT8"/>
    <mergeCell ref="AV6:AV10"/>
    <mergeCell ref="AW6:AW10"/>
    <mergeCell ref="AX6:AX10"/>
    <mergeCell ref="AY6:AY10"/>
    <mergeCell ref="AZ6:AZ10"/>
    <mergeCell ref="BA6:BA10"/>
    <mergeCell ref="T6:T10"/>
    <mergeCell ref="U6:U10"/>
    <mergeCell ref="V6:AA7"/>
    <mergeCell ref="AB6:AB10"/>
    <mergeCell ref="AC6:AT7"/>
    <mergeCell ref="AU6:AU10"/>
    <mergeCell ref="V9:X9"/>
    <mergeCell ref="Y9:AA9"/>
    <mergeCell ref="AC9:AE9"/>
    <mergeCell ref="AF9:AH9"/>
    <mergeCell ref="N6:N10"/>
    <mergeCell ref="O6:O10"/>
    <mergeCell ref="P6:P10"/>
    <mergeCell ref="Q6:Q10"/>
    <mergeCell ref="R6:R10"/>
    <mergeCell ref="S6:S10"/>
    <mergeCell ref="H6:H10"/>
    <mergeCell ref="I6:I10"/>
    <mergeCell ref="J6:J10"/>
    <mergeCell ref="K6:K10"/>
    <mergeCell ref="L6:L10"/>
    <mergeCell ref="M6:M10"/>
    <mergeCell ref="B6:B10"/>
    <mergeCell ref="C6:C10"/>
    <mergeCell ref="D6:D10"/>
    <mergeCell ref="E6:E10"/>
    <mergeCell ref="F6:F10"/>
    <mergeCell ref="G6:G10"/>
  </mergeCells>
  <conditionalFormatting sqref="AW11">
    <cfRule type="cellIs" dxfId="5" priority="5" stopIfTrue="1" operator="equal">
      <formula>"gugur"</formula>
    </cfRule>
  </conditionalFormatting>
  <conditionalFormatting sqref="AX11">
    <cfRule type="cellIs" dxfId="4" priority="4" stopIfTrue="1" operator="equal">
      <formula>"gugur"</formula>
    </cfRule>
  </conditionalFormatting>
  <conditionalFormatting sqref="C5:C1048576">
    <cfRule type="duplicateValues" dxfId="3" priority="6"/>
  </conditionalFormatting>
  <conditionalFormatting sqref="AW11">
    <cfRule type="cellIs" dxfId="2" priority="3" stopIfTrue="1" operator="equal">
      <formula>"gugur"</formula>
    </cfRule>
  </conditionalFormatting>
  <conditionalFormatting sqref="AX11">
    <cfRule type="cellIs" dxfId="1" priority="2" stopIfTrue="1" operator="equal">
      <formula>"gugur"</formula>
    </cfRule>
  </conditionalFormatting>
  <conditionalFormatting sqref="C5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LO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S.</dc:creator>
  <cp:lastModifiedBy>Budi S.</cp:lastModifiedBy>
  <dcterms:created xsi:type="dcterms:W3CDTF">2022-06-08T18:28:38Z</dcterms:created>
  <dcterms:modified xsi:type="dcterms:W3CDTF">2022-06-08T18:32:09Z</dcterms:modified>
</cp:coreProperties>
</file>