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12. Desember 2021\"/>
    </mc:Choice>
  </mc:AlternateContent>
  <bookViews>
    <workbookView xWindow="0" yWindow="0" windowWidth="21600" windowHeight="9600"/>
  </bookViews>
  <sheets>
    <sheet name="HR SUPPORT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1" i="1" l="1"/>
  <c r="AX11" i="1"/>
  <c r="AW11" i="1"/>
  <c r="AU11" i="1"/>
  <c r="AT11" i="1"/>
  <c r="AR11" i="1"/>
  <c r="AQ11" i="1"/>
  <c r="AO11" i="1"/>
  <c r="AN11" i="1"/>
  <c r="AL11" i="1"/>
  <c r="AK11" i="1"/>
  <c r="AI11" i="1"/>
  <c r="AH11" i="1"/>
  <c r="BA11" i="1" s="1"/>
  <c r="AF11" i="1"/>
  <c r="AE11" i="1"/>
  <c r="AC11" i="1"/>
  <c r="AA11" i="1"/>
  <c r="Y11" i="1" s="1"/>
  <c r="X11" i="1"/>
  <c r="V11" i="1"/>
  <c r="U11" i="1"/>
  <c r="T11" i="1"/>
  <c r="B4" i="1"/>
  <c r="B3" i="1"/>
  <c r="AB11" i="1" l="1"/>
  <c r="BB11" i="1" s="1"/>
  <c r="BD11" i="1" s="1"/>
  <c r="BE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<sst xmlns="http://schemas.openxmlformats.org/spreadsheetml/2006/main" count="76" uniqueCount="49">
  <si>
    <t>FORM REKAPITULASI PENILAIAN KINERJA</t>
  </si>
  <si>
    <t>HUMAN RESOURCES SUPPORT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</si>
  <si>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</si>
  <si>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</si>
  <si>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</si>
  <si>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</si>
  <si>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</si>
  <si>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</si>
  <si>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</si>
  <si>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</si>
  <si>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</si>
  <si>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</si>
  <si>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</si>
  <si>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</si>
  <si>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</si>
  <si>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</si>
  <si>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</si>
  <si>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</si>
  <si>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</si>
  <si>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</si>
  <si>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</si>
  <si>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</si>
  <si>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</si>
  <si>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</si>
  <si>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</si>
  <si>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</si>
  <si>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</si>
  <si>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NOMINAL BERDASARKAN JABATAN</t>
  </si>
  <si>
    <t>NOMINAL KINERJA</t>
  </si>
  <si>
    <t>TOTAL NOMINAL KINERJA YANG DIBAYARKAN</t>
  </si>
  <si>
    <t>KONSELING</t>
  </si>
  <si>
    <t xml:space="preserve">BATL </t>
  </si>
  <si>
    <t>Kedisiplinan</t>
  </si>
  <si>
    <t>Kehadiran</t>
  </si>
  <si>
    <t>VERIFIKASI KINERJA dan PAYROLL</t>
  </si>
  <si>
    <t>Input DATA SDM ke aplikasi terkait (eksternal/internal)</t>
  </si>
  <si>
    <t>Dokumentasi Hasil Evaluasi Kinerja</t>
  </si>
  <si>
    <t>Penyelesaian case SDM</t>
  </si>
  <si>
    <t>Pengiriman data kinerja</t>
  </si>
  <si>
    <t>Rekap Pembinaan</t>
  </si>
  <si>
    <t>Pengiriman Laporan Bulanan Kinerja</t>
  </si>
  <si>
    <t>Pengiriman Laporan 10 Harian</t>
  </si>
  <si>
    <t>REALISASI</t>
  </si>
  <si>
    <t>NILAI</t>
  </si>
  <si>
    <t>%NILAI</t>
  </si>
  <si>
    <t>SILVIA ASWISA</t>
  </si>
  <si>
    <t>HR SUPPORT</t>
  </si>
  <si>
    <t>PEREMPUAN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</si>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</sst>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([$Rp-421]* #,##0_);_([$Rp-421]* \(#,##0\);_([$Rp-421]* &quot;-&quot;??_);_(@_)"/>
    <numFmt numFmtId="169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3" fillId="0" borderId="0" xfId="3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4" fillId="0" borderId="0" xfId="3" applyFont="1" applyAlignment="1">
      <alignment vertical="center"/>
    </xf>
    <xf numFmtId="17" fontId="3" fillId="0" borderId="0" xfId="2" applyNumberFormat="1" applyFont="1" applyAlignment="1">
      <alignment horizontal="left" vertical="center"/>
    </xf>
    <xf numFmtId="0" fontId="5" fillId="0" borderId="1" xfId="2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64" fontId="5" fillId="0" borderId="2" xfId="4" applyNumberFormat="1" applyFont="1" applyFill="1" applyBorder="1" applyAlignment="1">
      <alignment horizontal="center" vertical="center" wrapText="1"/>
    </xf>
    <xf numFmtId="164" fontId="5" fillId="5" borderId="2" xfId="4" applyNumberFormat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5" xfId="2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164" fontId="5" fillId="0" borderId="4" xfId="4" applyNumberFormat="1" applyFont="1" applyFill="1" applyBorder="1" applyAlignment="1">
      <alignment horizontal="center" vertical="center" wrapText="1"/>
    </xf>
    <xf numFmtId="164" fontId="5" fillId="5" borderId="4" xfId="4" applyNumberFormat="1" applyFont="1" applyFill="1" applyBorder="1" applyAlignment="1">
      <alignment horizontal="center" vertical="center" wrapText="1"/>
    </xf>
    <xf numFmtId="165" fontId="5" fillId="2" borderId="1" xfId="2" applyNumberFormat="1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3" fillId="0" borderId="0" xfId="2" applyFont="1" applyBorder="1" applyAlignment="1">
      <alignment vertical="center"/>
    </xf>
    <xf numFmtId="0" fontId="5" fillId="0" borderId="7" xfId="3" applyFont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 wrapText="1"/>
    </xf>
    <xf numFmtId="0" fontId="5" fillId="4" borderId="8" xfId="2" applyFont="1" applyFill="1" applyBorder="1" applyAlignment="1">
      <alignment horizontal="center" vertical="center" wrapText="1"/>
    </xf>
    <xf numFmtId="0" fontId="5" fillId="0" borderId="7" xfId="4" applyFont="1" applyFill="1" applyBorder="1" applyAlignment="1">
      <alignment horizontal="center" vertical="center" wrapText="1"/>
    </xf>
    <xf numFmtId="164" fontId="5" fillId="0" borderId="7" xfId="4" applyNumberFormat="1" applyFont="1" applyFill="1" applyBorder="1" applyAlignment="1">
      <alignment horizontal="center" vertical="center" wrapText="1"/>
    </xf>
    <xf numFmtId="164" fontId="5" fillId="5" borderId="7" xfId="4" applyNumberFormat="1" applyFont="1" applyFill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" fontId="3" fillId="0" borderId="1" xfId="3" applyNumberFormat="1" applyFont="1" applyBorder="1" applyAlignment="1">
      <alignment horizontal="center" vertical="center"/>
    </xf>
    <xf numFmtId="166" fontId="4" fillId="0" borderId="1" xfId="3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7" fillId="0" borderId="1" xfId="5" applyFont="1" applyFill="1" applyBorder="1" applyAlignment="1">
      <alignment horizontal="center" vertical="center"/>
    </xf>
    <xf numFmtId="9" fontId="3" fillId="0" borderId="1" xfId="1" applyFont="1" applyFill="1" applyBorder="1" applyAlignment="1">
      <alignment horizontal="center" vertical="center"/>
    </xf>
    <xf numFmtId="1" fontId="3" fillId="6" borderId="1" xfId="2" applyNumberFormat="1" applyFont="1" applyFill="1" applyBorder="1" applyAlignment="1">
      <alignment horizontal="center" vertical="center"/>
    </xf>
    <xf numFmtId="9" fontId="6" fillId="0" borderId="1" xfId="6" applyFont="1" applyFill="1" applyBorder="1" applyAlignment="1">
      <alignment horizontal="center" vertical="center" wrapText="1"/>
    </xf>
    <xf numFmtId="9" fontId="3" fillId="0" borderId="1" xfId="6" applyNumberFormat="1" applyFont="1" applyFill="1" applyBorder="1" applyAlignment="1">
      <alignment horizontal="center" vertical="center"/>
    </xf>
    <xf numFmtId="10" fontId="3" fillId="0" borderId="9" xfId="2" applyNumberFormat="1" applyFont="1" applyFill="1" applyBorder="1" applyAlignment="1">
      <alignment horizontal="center" vertical="center"/>
    </xf>
    <xf numFmtId="10" fontId="3" fillId="4" borderId="9" xfId="2" applyNumberFormat="1" applyFont="1" applyFill="1" applyBorder="1" applyAlignment="1">
      <alignment horizontal="center" vertical="center"/>
    </xf>
    <xf numFmtId="167" fontId="3" fillId="0" borderId="1" xfId="6" applyNumberFormat="1" applyFont="1" applyFill="1" applyBorder="1" applyAlignment="1">
      <alignment horizontal="center" vertical="center"/>
    </xf>
    <xf numFmtId="168" fontId="3" fillId="0" borderId="1" xfId="6" applyNumberFormat="1" applyFont="1" applyFill="1" applyBorder="1" applyAlignment="1">
      <alignment horizontal="center" vertical="center"/>
    </xf>
    <xf numFmtId="168" fontId="3" fillId="5" borderId="1" xfId="6" applyNumberFormat="1" applyFont="1" applyFill="1" applyBorder="1" applyAlignment="1">
      <alignment horizontal="center" vertical="center"/>
    </xf>
    <xf numFmtId="0" fontId="4" fillId="0" borderId="1" xfId="3" applyFont="1" applyBorder="1" applyAlignment="1">
      <alignment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167" fontId="4" fillId="0" borderId="0" xfId="3" applyNumberFormat="1" applyFont="1" applyAlignment="1">
      <alignment horizontal="center" vertical="center"/>
    </xf>
    <xf numFmtId="169" fontId="3" fillId="0" borderId="0" xfId="7" applyNumberFormat="1" applyFont="1" applyAlignment="1">
      <alignment horizontal="center" vertical="center"/>
    </xf>
  </cellXfs>
  <cellStyles count="8">
    <cellStyle name="Comma 5 3 2 2" xfId="7"/>
    <cellStyle name="Normal" xfId="0" builtinId="0"/>
    <cellStyle name="Normal 3 3 2" xfId="3"/>
    <cellStyle name="Normal 4 10 7" xfId="5"/>
    <cellStyle name="Normal 4 2" xfId="4"/>
    <cellStyle name="Normal_Kinerja Siska Sept 2010" xfId="2"/>
    <cellStyle name="Percent" xfId="1" builtinId="5"/>
    <cellStyle name="Percent 2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2.%20Desember%202021/KINERJA%20STAFF%20DES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B3" t="str">
            <v>LOKASI      : CC TELKOMSEL BANDUNG</v>
          </cell>
        </row>
      </sheetData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Nilai CES CHO"/>
      <sheetName val="TL CH"/>
      <sheetName val="SPV CH"/>
      <sheetName val="QCO"/>
      <sheetName val="TL QC"/>
      <sheetName val="SPV QC"/>
      <sheetName val="OPERATION PLAN"/>
      <sheetName val="TRAINER HARDSKILL"/>
      <sheetName val="DOCUMENT CONTROL"/>
      <sheetName val="SPV QIA"/>
      <sheetName val="ADM OFFICE"/>
      <sheetName val="ADM LAYANAN"/>
      <sheetName val="ADM LO"/>
      <sheetName val="HR SUPPORT"/>
      <sheetName val="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4">
          <cell r="C4">
            <v>44531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G205"/>
  <sheetViews>
    <sheetView showGridLines="0" tabSelected="1" workbookViewId="0">
      <pane xSplit="5" ySplit="10" topLeftCell="AP11" activePane="bottomRight" state="frozen"/>
      <selection pane="topRight" activeCell="F1" sqref="F1"/>
      <selection pane="bottomLeft" activeCell="A11" sqref="A11"/>
      <selection pane="bottomRight" activeCell="BC29" sqref="BC29"/>
    </sheetView>
  </sheetViews>
  <sheetFormatPr defaultRowHeight="12" x14ac:dyDescent="0.25"/>
  <cols>
    <col min="1" max="1" width="9.140625" style="5" customWidth="1"/>
    <col min="2" max="2" width="7.140625" style="5" customWidth="1"/>
    <col min="3" max="3" width="12.7109375" style="62" bestFit="1" customWidth="1"/>
    <col min="4" max="4" width="6.5703125" style="63" customWidth="1"/>
    <col min="5" max="5" width="10" style="63" customWidth="1"/>
    <col min="6" max="6" width="10.28515625" style="63" customWidth="1"/>
    <col min="7" max="7" width="10.28515625" style="63" bestFit="1" customWidth="1"/>
    <col min="8" max="8" width="11.85546875" style="63" bestFit="1" customWidth="1"/>
    <col min="9" max="9" width="10.140625" style="63" bestFit="1" customWidth="1"/>
    <col min="10" max="10" width="15.85546875" style="63" customWidth="1"/>
    <col min="11" max="11" width="7.42578125" style="63" customWidth="1"/>
    <col min="12" max="12" width="6.7109375" style="63" customWidth="1"/>
    <col min="13" max="13" width="8.42578125" style="63" customWidth="1"/>
    <col min="14" max="14" width="6.5703125" style="63" customWidth="1"/>
    <col min="15" max="15" width="1.85546875" style="63" bestFit="1" customWidth="1"/>
    <col min="16" max="16" width="2" style="63" bestFit="1" customWidth="1"/>
    <col min="17" max="17" width="4" style="63" bestFit="1" customWidth="1"/>
    <col min="18" max="18" width="2.7109375" style="63" bestFit="1" customWidth="1"/>
    <col min="19" max="19" width="3" style="63" bestFit="1" customWidth="1"/>
    <col min="20" max="20" width="10.7109375" style="63" customWidth="1"/>
    <col min="21" max="21" width="9.140625" style="63" customWidth="1"/>
    <col min="22" max="22" width="8.140625" style="63" bestFit="1" customWidth="1"/>
    <col min="23" max="23" width="4.7109375" style="63" bestFit="1" customWidth="1"/>
    <col min="24" max="24" width="6" style="63" bestFit="1" customWidth="1"/>
    <col min="25" max="25" width="8.140625" style="63" bestFit="1" customWidth="1"/>
    <col min="26" max="26" width="4.7109375" style="63" bestFit="1" customWidth="1"/>
    <col min="27" max="27" width="6" style="63" bestFit="1" customWidth="1"/>
    <col min="28" max="28" width="13.42578125" style="63" customWidth="1"/>
    <col min="29" max="54" width="7.85546875" style="63" customWidth="1"/>
    <col min="55" max="56" width="12.7109375" style="63" customWidth="1"/>
    <col min="57" max="57" width="14.7109375" style="63" customWidth="1"/>
    <col min="58" max="58" width="9.42578125" style="5" bestFit="1" customWidth="1"/>
    <col min="59" max="59" width="4.5703125" style="5" bestFit="1" customWidth="1"/>
    <col min="60" max="209" width="9.140625" style="5"/>
    <col min="210" max="210" width="7.140625" style="5" customWidth="1"/>
    <col min="211" max="211" width="27.28515625" style="5" customWidth="1"/>
    <col min="212" max="212" width="12" style="5" bestFit="1" customWidth="1"/>
    <col min="213" max="219" width="9.140625" style="5" customWidth="1"/>
    <col min="220" max="220" width="0" style="5" hidden="1" customWidth="1"/>
    <col min="221" max="16384" width="9.140625" style="5"/>
  </cols>
  <sheetData>
    <row r="1" spans="1:59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9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</row>
    <row r="3" spans="1:59" x14ac:dyDescent="0.25">
      <c r="A3" s="1"/>
      <c r="B3" s="1" t="str">
        <f>[1]GA!B3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</row>
    <row r="4" spans="1:59" x14ac:dyDescent="0.25">
      <c r="A4" s="1"/>
      <c r="B4" s="6">
        <f>'[2]ADM LO'!C4</f>
        <v>44531</v>
      </c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</row>
    <row r="5" spans="1:59" x14ac:dyDescent="0.25">
      <c r="A5" s="1"/>
      <c r="B5" s="1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</row>
    <row r="6" spans="1:59" ht="15" customHeight="1" x14ac:dyDescent="0.25">
      <c r="A6" s="1"/>
      <c r="B6" s="7" t="s">
        <v>2</v>
      </c>
      <c r="C6" s="7" t="s">
        <v>3</v>
      </c>
      <c r="D6" s="8" t="s">
        <v>4</v>
      </c>
      <c r="E6" s="9" t="s">
        <v>5</v>
      </c>
      <c r="F6" s="9" t="s">
        <v>6</v>
      </c>
      <c r="G6" s="9" t="s">
        <v>7</v>
      </c>
      <c r="H6" s="10" t="s">
        <v>8</v>
      </c>
      <c r="I6" s="10" t="s">
        <v>9</v>
      </c>
      <c r="J6" s="10" t="s">
        <v>10</v>
      </c>
      <c r="K6" s="10" t="s">
        <v>11</v>
      </c>
      <c r="L6" s="10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1" t="s">
        <v>17</v>
      </c>
      <c r="R6" s="11" t="s">
        <v>18</v>
      </c>
      <c r="S6" s="11" t="s">
        <v>19</v>
      </c>
      <c r="T6" s="12" t="s">
        <v>20</v>
      </c>
      <c r="U6" s="12" t="s">
        <v>21</v>
      </c>
      <c r="V6" s="13" t="s">
        <v>22</v>
      </c>
      <c r="W6" s="13"/>
      <c r="X6" s="13"/>
      <c r="Y6" s="13"/>
      <c r="Z6" s="13"/>
      <c r="AA6" s="13"/>
      <c r="AB6" s="14" t="s">
        <v>23</v>
      </c>
      <c r="AC6" s="15" t="s">
        <v>24</v>
      </c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6" t="s">
        <v>25</v>
      </c>
      <c r="BB6" s="17" t="s">
        <v>26</v>
      </c>
      <c r="BC6" s="18" t="s">
        <v>27</v>
      </c>
      <c r="BD6" s="19" t="s">
        <v>28</v>
      </c>
      <c r="BE6" s="20" t="s">
        <v>29</v>
      </c>
      <c r="BF6" s="10" t="s">
        <v>30</v>
      </c>
      <c r="BG6" s="10" t="s">
        <v>31</v>
      </c>
    </row>
    <row r="7" spans="1:59" x14ac:dyDescent="0.25">
      <c r="A7" s="1"/>
      <c r="B7" s="7"/>
      <c r="C7" s="7"/>
      <c r="D7" s="21"/>
      <c r="E7" s="9"/>
      <c r="F7" s="9"/>
      <c r="G7" s="9"/>
      <c r="H7" s="10"/>
      <c r="I7" s="10"/>
      <c r="J7" s="10"/>
      <c r="K7" s="10"/>
      <c r="L7" s="10"/>
      <c r="M7" s="11"/>
      <c r="N7" s="11"/>
      <c r="O7" s="11"/>
      <c r="P7" s="11"/>
      <c r="Q7" s="11"/>
      <c r="R7" s="11"/>
      <c r="S7" s="11"/>
      <c r="T7" s="12"/>
      <c r="U7" s="12"/>
      <c r="V7" s="13"/>
      <c r="W7" s="13"/>
      <c r="X7" s="13"/>
      <c r="Y7" s="13"/>
      <c r="Z7" s="13"/>
      <c r="AA7" s="13"/>
      <c r="AB7" s="14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22"/>
      <c r="BB7" s="23"/>
      <c r="BC7" s="24"/>
      <c r="BD7" s="25"/>
      <c r="BE7" s="26"/>
      <c r="BF7" s="10"/>
      <c r="BG7" s="10"/>
    </row>
    <row r="8" spans="1:59" x14ac:dyDescent="0.25">
      <c r="A8" s="1"/>
      <c r="B8" s="7"/>
      <c r="C8" s="7"/>
      <c r="D8" s="21"/>
      <c r="E8" s="9"/>
      <c r="F8" s="9"/>
      <c r="G8" s="9"/>
      <c r="H8" s="10"/>
      <c r="I8" s="10"/>
      <c r="J8" s="10"/>
      <c r="K8" s="10"/>
      <c r="L8" s="10"/>
      <c r="M8" s="11"/>
      <c r="N8" s="11"/>
      <c r="O8" s="11"/>
      <c r="P8" s="11"/>
      <c r="Q8" s="11"/>
      <c r="R8" s="11"/>
      <c r="S8" s="11"/>
      <c r="T8" s="12"/>
      <c r="U8" s="12"/>
      <c r="V8" s="27">
        <v>0.15</v>
      </c>
      <c r="W8" s="27"/>
      <c r="X8" s="27"/>
      <c r="Y8" s="27">
        <v>0.15</v>
      </c>
      <c r="Z8" s="27"/>
      <c r="AA8" s="27"/>
      <c r="AB8" s="14"/>
      <c r="AC8" s="28">
        <v>0.1</v>
      </c>
      <c r="AD8" s="28"/>
      <c r="AE8" s="28"/>
      <c r="AF8" s="28">
        <v>0.1</v>
      </c>
      <c r="AG8" s="28"/>
      <c r="AH8" s="28"/>
      <c r="AI8" s="28">
        <v>0.1</v>
      </c>
      <c r="AJ8" s="28"/>
      <c r="AK8" s="28"/>
      <c r="AL8" s="28">
        <v>0.1</v>
      </c>
      <c r="AM8" s="28"/>
      <c r="AN8" s="28"/>
      <c r="AO8" s="28">
        <v>0.05</v>
      </c>
      <c r="AP8" s="28"/>
      <c r="AQ8" s="28"/>
      <c r="AR8" s="28">
        <v>0.05</v>
      </c>
      <c r="AS8" s="28"/>
      <c r="AT8" s="28"/>
      <c r="AU8" s="28">
        <v>0.1</v>
      </c>
      <c r="AV8" s="28"/>
      <c r="AW8" s="28"/>
      <c r="AX8" s="28">
        <v>0.1</v>
      </c>
      <c r="AY8" s="28"/>
      <c r="AZ8" s="28"/>
      <c r="BA8" s="22"/>
      <c r="BB8" s="23"/>
      <c r="BC8" s="24"/>
      <c r="BD8" s="25"/>
      <c r="BE8" s="26"/>
      <c r="BF8" s="10"/>
      <c r="BG8" s="10"/>
    </row>
    <row r="9" spans="1:59" ht="24.75" customHeight="1" x14ac:dyDescent="0.25">
      <c r="A9" s="1"/>
      <c r="B9" s="7"/>
      <c r="C9" s="7"/>
      <c r="D9" s="21"/>
      <c r="E9" s="9"/>
      <c r="F9" s="9"/>
      <c r="G9" s="9"/>
      <c r="H9" s="10"/>
      <c r="I9" s="10"/>
      <c r="J9" s="10"/>
      <c r="K9" s="10"/>
      <c r="L9" s="10"/>
      <c r="M9" s="11"/>
      <c r="N9" s="11"/>
      <c r="O9" s="11"/>
      <c r="P9" s="11"/>
      <c r="Q9" s="11"/>
      <c r="R9" s="11"/>
      <c r="S9" s="11"/>
      <c r="T9" s="12"/>
      <c r="U9" s="12"/>
      <c r="V9" s="29" t="s">
        <v>32</v>
      </c>
      <c r="W9" s="29"/>
      <c r="X9" s="29"/>
      <c r="Y9" s="30" t="s">
        <v>33</v>
      </c>
      <c r="Z9" s="30"/>
      <c r="AA9" s="30"/>
      <c r="AB9" s="31"/>
      <c r="AC9" s="29" t="s">
        <v>34</v>
      </c>
      <c r="AD9" s="29"/>
      <c r="AE9" s="29"/>
      <c r="AF9" s="29" t="s">
        <v>35</v>
      </c>
      <c r="AG9" s="29"/>
      <c r="AH9" s="29"/>
      <c r="AI9" s="29" t="s">
        <v>36</v>
      </c>
      <c r="AJ9" s="29"/>
      <c r="AK9" s="29"/>
      <c r="AL9" s="29" t="s">
        <v>37</v>
      </c>
      <c r="AM9" s="29"/>
      <c r="AN9" s="29"/>
      <c r="AO9" s="29" t="s">
        <v>38</v>
      </c>
      <c r="AP9" s="29"/>
      <c r="AQ9" s="29"/>
      <c r="AR9" s="29" t="s">
        <v>39</v>
      </c>
      <c r="AS9" s="29"/>
      <c r="AT9" s="29"/>
      <c r="AU9" s="29" t="s">
        <v>40</v>
      </c>
      <c r="AV9" s="29"/>
      <c r="AW9" s="29"/>
      <c r="AX9" s="29" t="s">
        <v>41</v>
      </c>
      <c r="AY9" s="29"/>
      <c r="AZ9" s="29"/>
      <c r="BA9" s="22"/>
      <c r="BB9" s="23"/>
      <c r="BC9" s="24"/>
      <c r="BD9" s="25"/>
      <c r="BE9" s="26"/>
      <c r="BF9" s="10"/>
      <c r="BG9" s="10"/>
    </row>
    <row r="10" spans="1:59" ht="20.25" customHeight="1" x14ac:dyDescent="0.25">
      <c r="A10" s="32"/>
      <c r="B10" s="7"/>
      <c r="C10" s="7"/>
      <c r="D10" s="33"/>
      <c r="E10" s="9"/>
      <c r="F10" s="9"/>
      <c r="G10" s="9"/>
      <c r="H10" s="10"/>
      <c r="I10" s="10"/>
      <c r="J10" s="10"/>
      <c r="K10" s="10"/>
      <c r="L10" s="10"/>
      <c r="M10" s="11"/>
      <c r="N10" s="11"/>
      <c r="O10" s="11"/>
      <c r="P10" s="11"/>
      <c r="Q10" s="11"/>
      <c r="R10" s="11"/>
      <c r="S10" s="11"/>
      <c r="T10" s="12"/>
      <c r="U10" s="12"/>
      <c r="V10" s="34" t="s">
        <v>42</v>
      </c>
      <c r="W10" s="35" t="s">
        <v>43</v>
      </c>
      <c r="X10" s="35" t="s">
        <v>44</v>
      </c>
      <c r="Y10" s="34" t="s">
        <v>42</v>
      </c>
      <c r="Z10" s="35" t="s">
        <v>43</v>
      </c>
      <c r="AA10" s="35" t="s">
        <v>44</v>
      </c>
      <c r="AB10" s="14"/>
      <c r="AC10" s="36" t="s">
        <v>42</v>
      </c>
      <c r="AD10" s="37" t="s">
        <v>43</v>
      </c>
      <c r="AE10" s="37" t="s">
        <v>44</v>
      </c>
      <c r="AF10" s="36" t="s">
        <v>42</v>
      </c>
      <c r="AG10" s="37" t="s">
        <v>43</v>
      </c>
      <c r="AH10" s="37" t="s">
        <v>44</v>
      </c>
      <c r="AI10" s="36" t="s">
        <v>42</v>
      </c>
      <c r="AJ10" s="37" t="s">
        <v>43</v>
      </c>
      <c r="AK10" s="37" t="s">
        <v>44</v>
      </c>
      <c r="AL10" s="36" t="s">
        <v>42</v>
      </c>
      <c r="AM10" s="37" t="s">
        <v>43</v>
      </c>
      <c r="AN10" s="37" t="s">
        <v>44</v>
      </c>
      <c r="AO10" s="36" t="s">
        <v>42</v>
      </c>
      <c r="AP10" s="37" t="s">
        <v>43</v>
      </c>
      <c r="AQ10" s="37" t="s">
        <v>44</v>
      </c>
      <c r="AR10" s="36" t="s">
        <v>42</v>
      </c>
      <c r="AS10" s="37" t="s">
        <v>43</v>
      </c>
      <c r="AT10" s="37" t="s">
        <v>44</v>
      </c>
      <c r="AU10" s="36" t="s">
        <v>42</v>
      </c>
      <c r="AV10" s="37" t="s">
        <v>43</v>
      </c>
      <c r="AW10" s="37" t="s">
        <v>44</v>
      </c>
      <c r="AX10" s="36" t="s">
        <v>42</v>
      </c>
      <c r="AY10" s="37" t="s">
        <v>43</v>
      </c>
      <c r="AZ10" s="37" t="s">
        <v>44</v>
      </c>
      <c r="BA10" s="38"/>
      <c r="BB10" s="39"/>
      <c r="BC10" s="40"/>
      <c r="BD10" s="41"/>
      <c r="BE10" s="42"/>
      <c r="BF10" s="10"/>
      <c r="BG10" s="10"/>
    </row>
    <row r="11" spans="1:59" ht="29.25" customHeight="1" x14ac:dyDescent="0.25">
      <c r="B11" s="43">
        <v>1</v>
      </c>
      <c r="C11" s="44" t="s">
        <v>45</v>
      </c>
      <c r="D11" s="45">
        <v>62646</v>
      </c>
      <c r="E11" s="46">
        <v>44226</v>
      </c>
      <c r="F11" s="46">
        <v>44590</v>
      </c>
      <c r="G11" s="43" t="s">
        <v>46</v>
      </c>
      <c r="H11" s="47" t="s">
        <v>47</v>
      </c>
      <c r="I11" s="43"/>
      <c r="J11" s="48" t="s">
        <v>48</v>
      </c>
      <c r="K11" s="43"/>
      <c r="L11" s="43"/>
      <c r="M11" s="49">
        <v>22</v>
      </c>
      <c r="N11" s="50">
        <v>22</v>
      </c>
      <c r="O11" s="50">
        <v>0</v>
      </c>
      <c r="P11" s="50">
        <v>0</v>
      </c>
      <c r="Q11" s="50">
        <v>0</v>
      </c>
      <c r="R11" s="50">
        <v>0</v>
      </c>
      <c r="S11" s="50">
        <v>0</v>
      </c>
      <c r="T11" s="51">
        <f>N11-O11-P11-S11</f>
        <v>22</v>
      </c>
      <c r="U11" s="50">
        <f>N11-(R11+S11)</f>
        <v>22</v>
      </c>
      <c r="V11" s="52">
        <f>X11/V8*100%</f>
        <v>1</v>
      </c>
      <c r="W11" s="53">
        <v>5</v>
      </c>
      <c r="X11" s="54">
        <f>W11/5*$V$8</f>
        <v>0.15</v>
      </c>
      <c r="Y11" s="52">
        <f>AA11/Y8*100%</f>
        <v>1</v>
      </c>
      <c r="Z11" s="53">
        <v>5</v>
      </c>
      <c r="AA11" s="54">
        <f>Z11/5*$V$8</f>
        <v>0.15</v>
      </c>
      <c r="AB11" s="55">
        <f>X11+AA11</f>
        <v>0.3</v>
      </c>
      <c r="AC11" s="52">
        <f>AE11/AC8*100%</f>
        <v>1</v>
      </c>
      <c r="AD11" s="53">
        <v>5</v>
      </c>
      <c r="AE11" s="54">
        <f>AD11/5*$AC$8</f>
        <v>0.1</v>
      </c>
      <c r="AF11" s="52">
        <f>AH11/AF8*100%</f>
        <v>1</v>
      </c>
      <c r="AG11" s="53">
        <v>5</v>
      </c>
      <c r="AH11" s="54">
        <f>AG11/5*$AF$8</f>
        <v>0.1</v>
      </c>
      <c r="AI11" s="52">
        <f>AK11/AI8*100%</f>
        <v>1</v>
      </c>
      <c r="AJ11" s="53">
        <v>5</v>
      </c>
      <c r="AK11" s="54">
        <f>AJ11/5*$AI$8</f>
        <v>0.1</v>
      </c>
      <c r="AL11" s="52">
        <f>AN11/AL8*100%</f>
        <v>1</v>
      </c>
      <c r="AM11" s="53">
        <v>5</v>
      </c>
      <c r="AN11" s="54">
        <f>AM11/5*$AL$8</f>
        <v>0.1</v>
      </c>
      <c r="AO11" s="52">
        <f>AQ11/AO8*100%</f>
        <v>1</v>
      </c>
      <c r="AP11" s="53">
        <v>5</v>
      </c>
      <c r="AQ11" s="54">
        <f>AP11/5*$AO$8</f>
        <v>0.05</v>
      </c>
      <c r="AR11" s="52">
        <f>AT11/AR8*100%</f>
        <v>1</v>
      </c>
      <c r="AS11" s="53">
        <v>5</v>
      </c>
      <c r="AT11" s="54">
        <f>AS11/5*$AR$8</f>
        <v>0.05</v>
      </c>
      <c r="AU11" s="52">
        <f>AW11/AU8*100%</f>
        <v>1</v>
      </c>
      <c r="AV11" s="53">
        <v>5</v>
      </c>
      <c r="AW11" s="54">
        <f>AV11/5*$AU$8</f>
        <v>0.1</v>
      </c>
      <c r="AX11" s="52">
        <f>AZ11/AX8*100%</f>
        <v>1</v>
      </c>
      <c r="AY11" s="53">
        <v>5</v>
      </c>
      <c r="AZ11" s="54">
        <f>AY11/5*$AU$8</f>
        <v>0.1</v>
      </c>
      <c r="BA11" s="56">
        <f>AE11+AH11+AK11+AN11+AQ11+AT11+AW11+AZ11</f>
        <v>0.7</v>
      </c>
      <c r="BB11" s="57">
        <f>BA11+AB11</f>
        <v>1</v>
      </c>
      <c r="BC11" s="58">
        <v>684040</v>
      </c>
      <c r="BD11" s="59">
        <f>BC11*BB11</f>
        <v>684040</v>
      </c>
      <c r="BE11" s="60">
        <f>BD11</f>
        <v>684040</v>
      </c>
      <c r="BF11" s="61"/>
      <c r="BG11" s="61"/>
    </row>
    <row r="13" spans="1:59" ht="15" x14ac:dyDescent="0.25">
      <c r="BC13" s="64"/>
    </row>
    <row r="14" spans="1:59" ht="15" x14ac:dyDescent="0.25">
      <c r="AB14" s="65"/>
      <c r="BC14" s="64"/>
    </row>
    <row r="15" spans="1:59" ht="15" x14ac:dyDescent="0.25">
      <c r="AB15" s="65"/>
    </row>
    <row r="123" spans="28:28" ht="15" x14ac:dyDescent="0.25">
      <c r="AB123" s="5"/>
    </row>
    <row r="124" spans="28:28" ht="15" x14ac:dyDescent="0.25">
      <c r="AB124" s="5"/>
    </row>
    <row r="125" spans="28:28" ht="15" x14ac:dyDescent="0.25">
      <c r="AB125" s="5"/>
    </row>
    <row r="126" spans="28:28" ht="15" x14ac:dyDescent="0.25">
      <c r="AB126" s="5"/>
    </row>
    <row r="127" spans="28:28" ht="15" x14ac:dyDescent="0.25">
      <c r="AB127" s="5"/>
    </row>
    <row r="128" spans="28:28" ht="15" x14ac:dyDescent="0.25">
      <c r="AB128" s="5"/>
    </row>
    <row r="129" spans="28:28" ht="15" x14ac:dyDescent="0.25">
      <c r="AB129" s="5"/>
    </row>
    <row r="130" spans="28:28" ht="15" x14ac:dyDescent="0.25">
      <c r="AB130" s="5"/>
    </row>
    <row r="131" spans="28:28" ht="15" x14ac:dyDescent="0.25">
      <c r="AB131" s="5"/>
    </row>
    <row r="132" spans="28:28" ht="15" x14ac:dyDescent="0.25">
      <c r="AB132" s="5"/>
    </row>
    <row r="133" spans="28:28" ht="15" x14ac:dyDescent="0.25">
      <c r="AB133" s="5"/>
    </row>
    <row r="134" spans="28:28" ht="15" x14ac:dyDescent="0.25">
      <c r="AB134" s="5"/>
    </row>
    <row r="135" spans="28:28" ht="15" x14ac:dyDescent="0.25">
      <c r="AB135" s="5"/>
    </row>
    <row r="136" spans="28:28" ht="15" x14ac:dyDescent="0.25">
      <c r="AB136" s="5"/>
    </row>
    <row r="137" spans="28:28" ht="15" x14ac:dyDescent="0.25">
      <c r="AB137" s="5"/>
    </row>
    <row r="138" spans="28:28" ht="15" x14ac:dyDescent="0.25">
      <c r="AB138" s="5"/>
    </row>
    <row r="139" spans="28:28" ht="15" x14ac:dyDescent="0.25">
      <c r="AB139" s="5"/>
    </row>
    <row r="140" spans="28:28" ht="15" x14ac:dyDescent="0.25">
      <c r="AB140" s="5"/>
    </row>
    <row r="141" spans="28:28" ht="15" x14ac:dyDescent="0.25">
      <c r="AB141" s="5"/>
    </row>
    <row r="142" spans="28:28" ht="15" x14ac:dyDescent="0.25">
      <c r="AB142" s="5"/>
    </row>
    <row r="143" spans="28:28" ht="15" x14ac:dyDescent="0.25">
      <c r="AB143" s="5"/>
    </row>
    <row r="144" spans="28:28" ht="15" x14ac:dyDescent="0.25">
      <c r="AB144" s="5"/>
    </row>
    <row r="145" spans="3:57" ht="15" x14ac:dyDescent="0.25">
      <c r="AB145" s="5"/>
    </row>
    <row r="146" spans="3:57" ht="15" x14ac:dyDescent="0.25">
      <c r="AB146" s="5"/>
    </row>
    <row r="147" spans="3:57" ht="15" x14ac:dyDescent="0.25">
      <c r="AB147" s="5"/>
    </row>
    <row r="148" spans="3:57" ht="15" x14ac:dyDescent="0.25">
      <c r="AB148" s="5"/>
    </row>
    <row r="149" spans="3:57" ht="15" x14ac:dyDescent="0.25">
      <c r="AB149" s="5"/>
    </row>
    <row r="150" spans="3:57" ht="15" x14ac:dyDescent="0.25">
      <c r="AB150" s="5"/>
    </row>
    <row r="151" spans="3:57" ht="15" x14ac:dyDescent="0.25">
      <c r="AB151" s="5"/>
    </row>
    <row r="152" spans="3:57" ht="15" x14ac:dyDescent="0.25">
      <c r="AB152" s="5"/>
    </row>
    <row r="153" spans="3:57" ht="15" x14ac:dyDescent="0.25">
      <c r="AB153" s="5"/>
    </row>
    <row r="154" spans="3:57" ht="15" x14ac:dyDescent="0.25">
      <c r="AB154" s="5"/>
    </row>
    <row r="155" spans="3:57" ht="15" x14ac:dyDescent="0.25">
      <c r="AB155" s="5"/>
    </row>
    <row r="156" spans="3:57" ht="15" x14ac:dyDescent="0.25">
      <c r="AB156" s="5"/>
    </row>
    <row r="157" spans="3:57" ht="15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</row>
    <row r="158" spans="3:57" ht="15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</row>
    <row r="159" spans="3:57" ht="15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</row>
    <row r="160" spans="3:57" ht="15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</row>
    <row r="161" spans="3:57" ht="15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</row>
    <row r="162" spans="3:57" ht="15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</row>
    <row r="163" spans="3:57" ht="15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</row>
    <row r="164" spans="3:57" ht="15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</row>
    <row r="165" spans="3:57" ht="15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</row>
    <row r="166" spans="3:57" ht="15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</row>
    <row r="167" spans="3:57" ht="15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</row>
    <row r="168" spans="3:57" ht="15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</row>
    <row r="169" spans="3:57" ht="15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</row>
    <row r="170" spans="3:57" ht="15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</row>
    <row r="171" spans="3:57" ht="15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</row>
    <row r="172" spans="3:57" ht="15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</row>
    <row r="173" spans="3:57" ht="15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</row>
    <row r="174" spans="3:57" ht="15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</row>
    <row r="175" spans="3:57" ht="15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</row>
    <row r="176" spans="3:57" ht="15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</row>
    <row r="177" spans="3:57" ht="15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</row>
    <row r="178" spans="3:57" ht="15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</row>
    <row r="179" spans="3:57" ht="15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</row>
    <row r="180" spans="3:57" ht="15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</row>
    <row r="181" spans="3:57" ht="15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</row>
    <row r="182" spans="3:57" ht="15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</row>
    <row r="183" spans="3:57" ht="15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</row>
    <row r="184" spans="3:57" ht="15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</row>
    <row r="185" spans="3:57" ht="15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</row>
    <row r="186" spans="3:57" ht="15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</row>
    <row r="187" spans="3:57" ht="15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</row>
    <row r="188" spans="3:57" ht="15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</row>
    <row r="189" spans="3:57" ht="15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</row>
    <row r="190" spans="3:57" ht="15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</row>
    <row r="191" spans="3:57" ht="15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</row>
    <row r="192" spans="3:57" ht="15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</row>
    <row r="193" spans="3:57" ht="15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</row>
    <row r="194" spans="3:57" ht="15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</row>
    <row r="195" spans="3:57" ht="15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</row>
    <row r="196" spans="3:57" ht="15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</row>
    <row r="197" spans="3:57" ht="15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</row>
    <row r="198" spans="3:57" ht="15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</row>
    <row r="199" spans="3:57" ht="15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</row>
    <row r="200" spans="3:57" ht="15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</row>
    <row r="201" spans="3:57" ht="15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</row>
    <row r="202" spans="3:57" ht="15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</row>
    <row r="203" spans="3:57" ht="15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</row>
    <row r="204" spans="3:57" ht="15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</row>
    <row r="205" spans="3:57" ht="15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</row>
  </sheetData>
  <mergeCells count="50">
    <mergeCell ref="AO9:AQ9"/>
    <mergeCell ref="AR9:AT9"/>
    <mergeCell ref="AU9:AW9"/>
    <mergeCell ref="AX9:AZ9"/>
    <mergeCell ref="V9:X9"/>
    <mergeCell ref="Y9:AA9"/>
    <mergeCell ref="AC9:AE9"/>
    <mergeCell ref="AF9:AH9"/>
    <mergeCell ref="AI9:AK9"/>
    <mergeCell ref="AL9:AN9"/>
    <mergeCell ref="AI8:AK8"/>
    <mergeCell ref="AL8:AN8"/>
    <mergeCell ref="AO8:AQ8"/>
    <mergeCell ref="AR8:AT8"/>
    <mergeCell ref="AU8:AW8"/>
    <mergeCell ref="AX8:AZ8"/>
    <mergeCell ref="BB6:BB10"/>
    <mergeCell ref="BC6:BC10"/>
    <mergeCell ref="BD6:BD10"/>
    <mergeCell ref="BE6:BE10"/>
    <mergeCell ref="BF6:BF10"/>
    <mergeCell ref="BG6:BG10"/>
    <mergeCell ref="T6:T10"/>
    <mergeCell ref="U6:U10"/>
    <mergeCell ref="V6:AA7"/>
    <mergeCell ref="AB6:AB10"/>
    <mergeCell ref="AC6:AZ7"/>
    <mergeCell ref="BA6:BA10"/>
    <mergeCell ref="V8:X8"/>
    <mergeCell ref="Y8:AA8"/>
    <mergeCell ref="AC8:AE8"/>
    <mergeCell ref="AF8:AH8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SUPPORT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2022-01-11T02:52:20Z</dcterms:created>
  <dcterms:modified xsi:type="dcterms:W3CDTF">2022-01-11T02:52:55Z</dcterms:modified>
</cp:coreProperties>
</file>