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1. Januari 2022\"/>
    </mc:Choice>
  </mc:AlternateContent>
  <bookViews>
    <workbookView xWindow="0" yWindow="0" windowWidth="17280" windowHeight="8292"/>
  </bookViews>
  <sheets>
    <sheet name="SPV QIA" sheetId="1" r:id="rId1"/>
  </sheets>
  <externalReferences>
    <externalReference r:id="rId2"/>
    <externalReference r:id="rId3"/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1" i="1" l="1"/>
  <c r="BE11" i="1"/>
  <c r="BF11" i="1" s="1"/>
  <c r="BB11" i="1"/>
  <c r="BC11" i="1" s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C11" i="1"/>
  <c r="AA11" i="1"/>
  <c r="Z11" i="1"/>
  <c r="X11" i="1"/>
  <c r="V11" i="1" s="1"/>
  <c r="W11" i="1" s="1"/>
  <c r="AE11" i="1" s="1"/>
  <c r="R11" i="1"/>
  <c r="N11" i="1"/>
  <c r="U11" i="1" s="1"/>
  <c r="B4" i="1"/>
  <c r="B3" i="1"/>
  <c r="T11" i="1" l="1"/>
  <c r="BG11" i="1"/>
  <c r="BH11" i="1" s="1"/>
  <c r="BK11" i="1" s="1"/>
  <c r="BL11" i="1" s="1"/>
  <c r="BM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<sst xmlns="http://schemas.openxmlformats.org/spreadsheetml/2006/main" count="87" uniqueCount="54">
  <si>
    <t>FORM REKAPITULASI PENILAIAN KINERJA</t>
  </si>
  <si>
    <t>QIA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</si>
  <si>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</si>
  <si>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</si>
  <si>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</si>
  <si>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</si>
  <si>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</si>
  <si>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</si>
  <si>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</si>
  <si>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</si>
  <si>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</si>
  <si>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</si>
  <si>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</si>
  <si>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</si>
  <si>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</si>
  <si>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</si>
  <si>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</si>
  <si>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</si>
  <si>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</si>
  <si>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</si>
  <si>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</si>
  <si>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</si>
  <si>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</si>
  <si>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</si>
  <si>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</si>
  <si>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 (70%)</t>
  </si>
  <si>
    <t>TOTAL KINERJA</t>
  </si>
  <si>
    <t>GUGUR / TERIMA</t>
  </si>
  <si>
    <t>NOMINAL KINERJA</t>
  </si>
  <si>
    <t>NOMINAL KINERJA YANG DIBAYARKAN</t>
  </si>
  <si>
    <t>TOTAL NOMINAL KINERJA YANG DIBAYARKAN</t>
  </si>
  <si>
    <t>TOTAL NOMINAL KUALITAS YANG DIBAYARKAN</t>
  </si>
  <si>
    <t>KONSELING</t>
  </si>
  <si>
    <t xml:space="preserve">BATL </t>
  </si>
  <si>
    <t>SP</t>
  </si>
  <si>
    <t>Populasi kedisplinan team</t>
  </si>
  <si>
    <t>Populasi Kehadiran team</t>
  </si>
  <si>
    <t>Kehadiran Individu</t>
  </si>
  <si>
    <t>Pencapaian AHT Layanan</t>
  </si>
  <si>
    <t>Pencapaian SL Layanan</t>
  </si>
  <si>
    <t>Pencapaian SCR Layanan</t>
  </si>
  <si>
    <t>Pencapaian CES Layanan</t>
  </si>
  <si>
    <t>Akurasi review CAPLAN</t>
  </si>
  <si>
    <t>Report BAST</t>
  </si>
  <si>
    <t>Analisa terhadap pencapaian performansi kuantitas Layanan</t>
  </si>
  <si>
    <t>Rekomendasi recovery plan,implementasi dan analisa pada tiap kejadian lonjakan trafik</t>
  </si>
  <si>
    <t>SHARING KNOWLEDGE</t>
  </si>
  <si>
    <t>NILAI</t>
  </si>
  <si>
    <t>%NILAI</t>
  </si>
  <si>
    <t>REALISASI</t>
  </si>
  <si>
    <t>ANGGIAT</t>
  </si>
  <si>
    <t>QIA</t>
  </si>
  <si>
    <t>LAKI-LAKI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</si>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</sst>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([$Rp-421]* #,##0_);_([$Rp-421]* \(#,##0\);_([$Rp-421]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81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/>
    <xf numFmtId="17" fontId="3" fillId="0" borderId="0" xfId="1" applyNumberFormat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5" borderId="1" xfId="3" applyNumberFormat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5" borderId="6" xfId="3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3" fillId="0" borderId="0" xfId="1" applyFont="1" applyBorder="1"/>
    <xf numFmtId="0" fontId="5" fillId="0" borderId="14" xfId="1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4" fontId="5" fillId="0" borderId="14" xfId="3" applyNumberFormat="1" applyFont="1" applyFill="1" applyBorder="1" applyAlignment="1">
      <alignment horizontal="center" vertical="center" wrapText="1"/>
    </xf>
    <xf numFmtId="164" fontId="5" fillId="5" borderId="14" xfId="3" applyNumberFormat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1" fontId="3" fillId="0" borderId="4" xfId="2" applyNumberFormat="1" applyFont="1" applyBorder="1" applyAlignment="1">
      <alignment horizontal="center" vertical="center"/>
    </xf>
    <xf numFmtId="166" fontId="3" fillId="6" borderId="4" xfId="0" applyNumberFormat="1" applyFont="1" applyFill="1" applyBorder="1" applyAlignment="1">
      <alignment horizontal="center" vertical="center"/>
    </xf>
    <xf numFmtId="0" fontId="3" fillId="6" borderId="4" xfId="2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6" borderId="4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7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0" fontId="3" fillId="3" borderId="13" xfId="1" applyNumberFormat="1" applyFont="1" applyFill="1" applyBorder="1" applyAlignment="1">
      <alignment horizontal="center" vertical="center"/>
    </xf>
    <xf numFmtId="10" fontId="3" fillId="4" borderId="13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5" applyNumberFormat="1" applyFont="1" applyFill="1" applyBorder="1" applyAlignment="1">
      <alignment horizontal="center" vertical="center"/>
    </xf>
    <xf numFmtId="168" fontId="3" fillId="0" borderId="4" xfId="5" applyNumberFormat="1" applyFont="1" applyFill="1" applyBorder="1" applyAlignment="1">
      <alignment horizontal="center" vertical="center"/>
    </xf>
    <xf numFmtId="168" fontId="3" fillId="5" borderId="4" xfId="5" applyNumberFormat="1" applyFont="1" applyFill="1" applyBorder="1" applyAlignment="1">
      <alignment horizontal="center" vertical="center"/>
    </xf>
    <xf numFmtId="0" fontId="4" fillId="7" borderId="4" xfId="2" applyFont="1" applyFill="1" applyBorder="1"/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</cellXfs>
  <cellStyles count="7"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2/1.%20Januari/KINERJA%20STAFF%20JANUARI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2022/ALL%20DATA%20CC%20BANDUNG/1.%20Master%20Data%20Absensi/1.%20Januari/1.7.%20Master%20Data%20Absensi%20Supervisor%20Januari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20/6.%20Juni%202020/KINERJA%20STAFF%20JUNI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3">
          <cell r="B3" t="str">
            <v>LOKASI      : CC TELKOMSEL BANDUNG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OPERATION PLAN"/>
      <sheetName val="TRAINER HARDSKILL"/>
      <sheetName val="DOCUMENT CONTROL"/>
      <sheetName val="ADM OFFICE"/>
      <sheetName val="ADM LAYANAN"/>
      <sheetName val="SPV QIA"/>
      <sheetName val="ADM LO"/>
      <sheetName val="HR SUPPORT"/>
      <sheetName val="GA"/>
      <sheetName val="Nilai CES CHO"/>
    </sheetNames>
    <sheetDataSet>
      <sheetData sheetId="0"/>
      <sheetData sheetId="1"/>
      <sheetData sheetId="2"/>
      <sheetData sheetId="3"/>
      <sheetData sheetId="4">
        <row r="4">
          <cell r="B4">
            <v>44562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</sheetNames>
    <sheetDataSet>
      <sheetData sheetId="0">
        <row r="11">
          <cell r="B11" t="str">
            <v>ANGGIAT</v>
          </cell>
          <cell r="C11">
            <v>30714</v>
          </cell>
          <cell r="D11">
            <v>14008094</v>
          </cell>
          <cell r="E11" t="str">
            <v>LAKI-LAKI</v>
          </cell>
          <cell r="F11">
            <v>10200200853</v>
          </cell>
          <cell r="G11" t="str">
            <v>QUALITY IMPROVEMENT ANALYSIS</v>
          </cell>
          <cell r="H11">
            <v>0</v>
          </cell>
          <cell r="I11" t="str">
            <v>KRISTEN PROTESTAN</v>
          </cell>
          <cell r="J11" t="str">
            <v>TEGUH BUDIARTO</v>
          </cell>
          <cell r="K11" t="str">
            <v>X</v>
          </cell>
          <cell r="L11" t="str">
            <v>X</v>
          </cell>
          <cell r="P11">
            <v>0</v>
          </cell>
          <cell r="Q11">
            <v>0</v>
          </cell>
          <cell r="U11" t="str">
            <v>X</v>
          </cell>
          <cell r="V11" t="str">
            <v>X</v>
          </cell>
          <cell r="Z11">
            <v>0</v>
          </cell>
          <cell r="AA11">
            <v>0</v>
          </cell>
          <cell r="AE11" t="str">
            <v>BK</v>
          </cell>
          <cell r="AF11" t="str">
            <v>H</v>
          </cell>
          <cell r="AJ11" t="str">
            <v>Tidak Terlambat</v>
          </cell>
          <cell r="AK11">
            <v>0</v>
          </cell>
          <cell r="AO11" t="str">
            <v>BG</v>
          </cell>
          <cell r="AP11" t="str">
            <v>H</v>
          </cell>
          <cell r="AT11">
            <v>0</v>
          </cell>
          <cell r="AU11">
            <v>0</v>
          </cell>
          <cell r="AY11" t="str">
            <v>BG</v>
          </cell>
          <cell r="AZ11" t="str">
            <v>H</v>
          </cell>
          <cell r="BD11" t="str">
            <v>Tidak Terlambat</v>
          </cell>
          <cell r="BE11">
            <v>0</v>
          </cell>
          <cell r="BI11" t="str">
            <v>BG</v>
          </cell>
          <cell r="BJ11" t="str">
            <v>H</v>
          </cell>
          <cell r="BN11">
            <v>0</v>
          </cell>
          <cell r="BO11">
            <v>0</v>
          </cell>
          <cell r="BS11" t="str">
            <v>BI</v>
          </cell>
          <cell r="BT11" t="str">
            <v>H</v>
          </cell>
          <cell r="BX11" t="str">
            <v>Tidak Terlambat</v>
          </cell>
          <cell r="BY11">
            <v>0</v>
          </cell>
          <cell r="CC11" t="str">
            <v>X</v>
          </cell>
          <cell r="CD11" t="str">
            <v>H</v>
          </cell>
          <cell r="CH11" t="str">
            <v>Tidak Terlambat</v>
          </cell>
          <cell r="CI11">
            <v>0</v>
          </cell>
          <cell r="CM11" t="str">
            <v>X</v>
          </cell>
          <cell r="CN11" t="str">
            <v>X</v>
          </cell>
          <cell r="CR11">
            <v>0</v>
          </cell>
          <cell r="CS11">
            <v>0</v>
          </cell>
          <cell r="CW11" t="str">
            <v>BG</v>
          </cell>
          <cell r="CX11" t="str">
            <v>H</v>
          </cell>
          <cell r="DB11">
            <v>0</v>
          </cell>
          <cell r="DC11">
            <v>0</v>
          </cell>
          <cell r="DG11" t="str">
            <v>BG</v>
          </cell>
          <cell r="DH11" t="str">
            <v>H</v>
          </cell>
          <cell r="DL11" t="str">
            <v>Tidak Terlambat</v>
          </cell>
          <cell r="DM11">
            <v>0</v>
          </cell>
          <cell r="DQ11" t="str">
            <v>BG</v>
          </cell>
          <cell r="DR11" t="str">
            <v>H</v>
          </cell>
          <cell r="DV11">
            <v>0</v>
          </cell>
          <cell r="DW11">
            <v>0</v>
          </cell>
          <cell r="EA11" t="str">
            <v>BG</v>
          </cell>
          <cell r="EB11" t="str">
            <v>H</v>
          </cell>
          <cell r="EF11" t="str">
            <v>Tidak Terlambat</v>
          </cell>
          <cell r="EG11">
            <v>0</v>
          </cell>
          <cell r="EK11" t="str">
            <v>BG</v>
          </cell>
          <cell r="EL11" t="str">
            <v>H</v>
          </cell>
          <cell r="EP11">
            <v>0</v>
          </cell>
          <cell r="EQ11">
            <v>0</v>
          </cell>
          <cell r="EU11" t="str">
            <v>X</v>
          </cell>
          <cell r="EV11" t="str">
            <v>X</v>
          </cell>
          <cell r="EZ11">
            <v>0</v>
          </cell>
          <cell r="FA11">
            <v>0</v>
          </cell>
          <cell r="FE11" t="str">
            <v>X</v>
          </cell>
          <cell r="FF11" t="str">
            <v>X</v>
          </cell>
          <cell r="FJ11">
            <v>0</v>
          </cell>
          <cell r="FK11">
            <v>0</v>
          </cell>
          <cell r="FO11" t="str">
            <v>BK</v>
          </cell>
          <cell r="FP11" t="str">
            <v>H</v>
          </cell>
          <cell r="FT11">
            <v>0</v>
          </cell>
          <cell r="FU11">
            <v>0</v>
          </cell>
          <cell r="FY11" t="str">
            <v>BG</v>
          </cell>
          <cell r="FZ11" t="str">
            <v>H</v>
          </cell>
          <cell r="GD11">
            <v>0</v>
          </cell>
          <cell r="GE11">
            <v>0</v>
          </cell>
          <cell r="GI11" t="str">
            <v>BG</v>
          </cell>
          <cell r="GJ11" t="str">
            <v>H</v>
          </cell>
          <cell r="GN11">
            <v>0</v>
          </cell>
          <cell r="GO11">
            <v>0</v>
          </cell>
          <cell r="GS11" t="str">
            <v>BI</v>
          </cell>
          <cell r="GT11" t="str">
            <v>H</v>
          </cell>
          <cell r="GX11">
            <v>0</v>
          </cell>
          <cell r="GY11">
            <v>0</v>
          </cell>
          <cell r="HC11" t="str">
            <v>BG</v>
          </cell>
          <cell r="HD11" t="str">
            <v>H</v>
          </cell>
          <cell r="HH11">
            <v>0</v>
          </cell>
          <cell r="HI11">
            <v>0</v>
          </cell>
          <cell r="HM11" t="str">
            <v>X</v>
          </cell>
          <cell r="HN11" t="str">
            <v>X</v>
          </cell>
          <cell r="HR11">
            <v>0</v>
          </cell>
          <cell r="HS11">
            <v>0</v>
          </cell>
          <cell r="HW11" t="str">
            <v>X</v>
          </cell>
          <cell r="HX11" t="str">
            <v>X</v>
          </cell>
          <cell r="IB11">
            <v>0</v>
          </cell>
          <cell r="IC11">
            <v>0</v>
          </cell>
          <cell r="IG11" t="str">
            <v>X</v>
          </cell>
          <cell r="IH11" t="str">
            <v>X</v>
          </cell>
          <cell r="IL11">
            <v>0</v>
          </cell>
          <cell r="IM11">
            <v>0</v>
          </cell>
          <cell r="IQ11" t="str">
            <v>BI</v>
          </cell>
          <cell r="IR11" t="str">
            <v>H</v>
          </cell>
          <cell r="IV11">
            <v>0</v>
          </cell>
          <cell r="IW11">
            <v>0</v>
          </cell>
          <cell r="JA11" t="str">
            <v>BG</v>
          </cell>
          <cell r="JB11" t="str">
            <v>H</v>
          </cell>
          <cell r="JF11">
            <v>0</v>
          </cell>
          <cell r="JG11">
            <v>0</v>
          </cell>
          <cell r="JK11" t="str">
            <v>BG</v>
          </cell>
          <cell r="JL11" t="str">
            <v>H</v>
          </cell>
          <cell r="JP11" t="str">
            <v>Tidak Terlambat</v>
          </cell>
          <cell r="JQ11">
            <v>0</v>
          </cell>
          <cell r="JU11" t="str">
            <v>BG</v>
          </cell>
          <cell r="JV11" t="str">
            <v>H</v>
          </cell>
          <cell r="JZ11">
            <v>0</v>
          </cell>
          <cell r="KA11">
            <v>0</v>
          </cell>
          <cell r="KE11" t="str">
            <v>BO</v>
          </cell>
          <cell r="KF11" t="str">
            <v>H</v>
          </cell>
          <cell r="KJ11">
            <v>0</v>
          </cell>
          <cell r="KK11">
            <v>0</v>
          </cell>
          <cell r="KO11" t="str">
            <v>X</v>
          </cell>
          <cell r="KP11" t="str">
            <v>X</v>
          </cell>
          <cell r="KT11">
            <v>0</v>
          </cell>
          <cell r="KU11">
            <v>0</v>
          </cell>
          <cell r="KY11" t="str">
            <v>BK</v>
          </cell>
          <cell r="KZ11" t="str">
            <v>H</v>
          </cell>
          <cell r="LD11">
            <v>0</v>
          </cell>
          <cell r="LE11">
            <v>0</v>
          </cell>
          <cell r="LJ11" t="str">
            <v>X</v>
          </cell>
          <cell r="LK11" t="str">
            <v>X</v>
          </cell>
          <cell r="LL11" t="str">
            <v>H</v>
          </cell>
          <cell r="LM11" t="str">
            <v>H</v>
          </cell>
          <cell r="LN11" t="str">
            <v>H</v>
          </cell>
          <cell r="LO11" t="str">
            <v>H</v>
          </cell>
          <cell r="LP11" t="str">
            <v>H</v>
          </cell>
          <cell r="LQ11" t="str">
            <v>H</v>
          </cell>
          <cell r="LR11" t="str">
            <v>X</v>
          </cell>
          <cell r="LS11" t="str">
            <v>H</v>
          </cell>
          <cell r="LT11" t="str">
            <v>H</v>
          </cell>
          <cell r="LU11" t="str">
            <v>H</v>
          </cell>
          <cell r="LV11" t="str">
            <v>H</v>
          </cell>
          <cell r="LW11" t="str">
            <v>H</v>
          </cell>
          <cell r="LX11" t="str">
            <v>X</v>
          </cell>
          <cell r="LY11" t="str">
            <v>X</v>
          </cell>
          <cell r="LZ11" t="str">
            <v>H</v>
          </cell>
          <cell r="MA11" t="str">
            <v>H</v>
          </cell>
          <cell r="MB11" t="str">
            <v>H</v>
          </cell>
          <cell r="MC11" t="str">
            <v>H</v>
          </cell>
          <cell r="MD11" t="str">
            <v>H</v>
          </cell>
          <cell r="ME11" t="str">
            <v>X</v>
          </cell>
          <cell r="MF11" t="str">
            <v>X</v>
          </cell>
          <cell r="MG11" t="str">
            <v>X</v>
          </cell>
          <cell r="MH11" t="str">
            <v>H</v>
          </cell>
          <cell r="MI11" t="str">
            <v>H</v>
          </cell>
          <cell r="MJ11" t="str">
            <v>H</v>
          </cell>
          <cell r="MK11" t="str">
            <v>H</v>
          </cell>
          <cell r="ML11" t="str">
            <v>H</v>
          </cell>
          <cell r="MM11" t="str">
            <v>X</v>
          </cell>
          <cell r="MN11" t="str">
            <v>H</v>
          </cell>
          <cell r="MP11">
            <v>31</v>
          </cell>
          <cell r="MQ11">
            <v>0</v>
          </cell>
          <cell r="MR11">
            <v>22</v>
          </cell>
          <cell r="MS11">
            <v>22</v>
          </cell>
          <cell r="MT11">
            <v>9</v>
          </cell>
          <cell r="MU11">
            <v>0</v>
          </cell>
          <cell r="MV11">
            <v>0</v>
          </cell>
          <cell r="MW11">
            <v>0</v>
          </cell>
          <cell r="MX11">
            <v>0</v>
          </cell>
          <cell r="MY11">
            <v>0</v>
          </cell>
          <cell r="MZ11">
            <v>0</v>
          </cell>
          <cell r="NA11">
            <v>0</v>
          </cell>
          <cell r="NB11">
            <v>0</v>
          </cell>
          <cell r="NC11">
            <v>0</v>
          </cell>
        </row>
        <row r="12">
          <cell r="B12" t="str">
            <v>NUR ICHSANTO</v>
          </cell>
          <cell r="C12">
            <v>30703</v>
          </cell>
          <cell r="D12">
            <v>14009936</v>
          </cell>
          <cell r="E12" t="str">
            <v>LAKI-LAKI</v>
          </cell>
          <cell r="F12">
            <v>78100108191</v>
          </cell>
          <cell r="G12" t="str">
            <v>SPV QCO</v>
          </cell>
          <cell r="H12">
            <v>0</v>
          </cell>
          <cell r="I12" t="str">
            <v>ISLAM</v>
          </cell>
          <cell r="J12" t="str">
            <v>TEGUH BUDIARTO</v>
          </cell>
          <cell r="K12" t="str">
            <v>X</v>
          </cell>
          <cell r="L12" t="str">
            <v>X</v>
          </cell>
          <cell r="P12">
            <v>0</v>
          </cell>
          <cell r="Q12">
            <v>0</v>
          </cell>
          <cell r="U12" t="str">
            <v>X</v>
          </cell>
          <cell r="V12" t="str">
            <v>X</v>
          </cell>
          <cell r="Z12">
            <v>0</v>
          </cell>
          <cell r="AA12">
            <v>0</v>
          </cell>
          <cell r="AE12" t="str">
            <v>BG</v>
          </cell>
          <cell r="AF12" t="str">
            <v>H</v>
          </cell>
          <cell r="AJ12" t="str">
            <v>Tidak Terlambat</v>
          </cell>
          <cell r="AK12">
            <v>0</v>
          </cell>
          <cell r="AO12" t="str">
            <v>BG</v>
          </cell>
          <cell r="AP12" t="str">
            <v>H</v>
          </cell>
          <cell r="AT12">
            <v>0</v>
          </cell>
          <cell r="AU12">
            <v>0</v>
          </cell>
          <cell r="AY12" t="str">
            <v>BI</v>
          </cell>
          <cell r="AZ12" t="str">
            <v>H</v>
          </cell>
          <cell r="BD12" t="str">
            <v>Tidak Terlambat</v>
          </cell>
          <cell r="BE12">
            <v>0</v>
          </cell>
          <cell r="BI12" t="str">
            <v>BG</v>
          </cell>
          <cell r="BJ12" t="str">
            <v>H</v>
          </cell>
          <cell r="BN12">
            <v>0</v>
          </cell>
          <cell r="BO12">
            <v>0</v>
          </cell>
          <cell r="BS12" t="str">
            <v>BG</v>
          </cell>
          <cell r="BT12" t="str">
            <v>H</v>
          </cell>
          <cell r="BX12" t="str">
            <v>Tidak Terlambat</v>
          </cell>
          <cell r="BY12">
            <v>0</v>
          </cell>
          <cell r="CC12" t="str">
            <v>X</v>
          </cell>
          <cell r="CD12" t="str">
            <v>H</v>
          </cell>
          <cell r="CH12" t="str">
            <v>Tidak Terlambat</v>
          </cell>
          <cell r="CI12">
            <v>0</v>
          </cell>
          <cell r="CM12" t="str">
            <v>X</v>
          </cell>
          <cell r="CN12" t="str">
            <v>X</v>
          </cell>
          <cell r="CR12">
            <v>0</v>
          </cell>
          <cell r="CS12">
            <v>0</v>
          </cell>
          <cell r="CW12" t="str">
            <v>BG</v>
          </cell>
          <cell r="CX12" t="str">
            <v>H</v>
          </cell>
          <cell r="DB12" t="str">
            <v>Tidak Terlambat</v>
          </cell>
          <cell r="DC12">
            <v>0</v>
          </cell>
          <cell r="DG12" t="str">
            <v>BI</v>
          </cell>
          <cell r="DH12" t="str">
            <v>H</v>
          </cell>
          <cell r="DL12" t="str">
            <v>Tidak Terlambat</v>
          </cell>
          <cell r="DM12">
            <v>0</v>
          </cell>
          <cell r="DQ12" t="str">
            <v>BG</v>
          </cell>
          <cell r="DR12" t="str">
            <v>H</v>
          </cell>
          <cell r="DV12" t="str">
            <v>Tidak Terlambat</v>
          </cell>
          <cell r="DW12">
            <v>0</v>
          </cell>
          <cell r="EA12" t="str">
            <v>BK</v>
          </cell>
          <cell r="EB12" t="str">
            <v>H</v>
          </cell>
          <cell r="EF12" t="str">
            <v>Tidak Terlambat</v>
          </cell>
          <cell r="EG12">
            <v>0</v>
          </cell>
          <cell r="EK12" t="str">
            <v>BG</v>
          </cell>
          <cell r="EL12" t="str">
            <v>CT</v>
          </cell>
          <cell r="EP12">
            <v>0</v>
          </cell>
          <cell r="EQ12">
            <v>0</v>
          </cell>
          <cell r="EU12" t="str">
            <v>BO</v>
          </cell>
          <cell r="EV12" t="str">
            <v>H</v>
          </cell>
          <cell r="EZ12" t="str">
            <v>Tidak Terlambat</v>
          </cell>
          <cell r="FA12">
            <v>0</v>
          </cell>
          <cell r="FE12" t="str">
            <v>X</v>
          </cell>
          <cell r="FF12" t="str">
            <v>X</v>
          </cell>
          <cell r="FJ12">
            <v>0</v>
          </cell>
          <cell r="FK12">
            <v>0</v>
          </cell>
          <cell r="FO12" t="str">
            <v>X</v>
          </cell>
          <cell r="FP12" t="str">
            <v>X</v>
          </cell>
          <cell r="FT12">
            <v>0</v>
          </cell>
          <cell r="FU12">
            <v>0</v>
          </cell>
          <cell r="FY12" t="str">
            <v>BI</v>
          </cell>
          <cell r="FZ12" t="str">
            <v>H</v>
          </cell>
          <cell r="GD12" t="str">
            <v>Tidak Terlambat</v>
          </cell>
          <cell r="GE12">
            <v>0</v>
          </cell>
          <cell r="GI12" t="str">
            <v>BG</v>
          </cell>
          <cell r="GJ12" t="str">
            <v>H</v>
          </cell>
          <cell r="GN12" t="str">
            <v>Tidak Terlambat</v>
          </cell>
          <cell r="GO12">
            <v>0</v>
          </cell>
          <cell r="GS12" t="str">
            <v>BG</v>
          </cell>
          <cell r="GT12" t="str">
            <v>H</v>
          </cell>
          <cell r="GX12" t="str">
            <v>Terlambat</v>
          </cell>
          <cell r="GY12" t="str">
            <v>09:51:05</v>
          </cell>
          <cell r="HC12" t="str">
            <v>BI</v>
          </cell>
          <cell r="HD12" t="str">
            <v>H</v>
          </cell>
          <cell r="HH12" t="str">
            <v>Tidak Terlambat</v>
          </cell>
          <cell r="HI12">
            <v>0</v>
          </cell>
          <cell r="HM12" t="str">
            <v>X</v>
          </cell>
          <cell r="HN12" t="str">
            <v>X</v>
          </cell>
          <cell r="HR12">
            <v>0</v>
          </cell>
          <cell r="HS12">
            <v>0</v>
          </cell>
          <cell r="HW12" t="str">
            <v>X</v>
          </cell>
          <cell r="HX12" t="str">
            <v>X</v>
          </cell>
          <cell r="IB12">
            <v>0</v>
          </cell>
          <cell r="IC12">
            <v>0</v>
          </cell>
          <cell r="IG12" t="str">
            <v>CT</v>
          </cell>
          <cell r="IH12" t="str">
            <v>CT</v>
          </cell>
          <cell r="IL12">
            <v>0</v>
          </cell>
          <cell r="IM12">
            <v>0</v>
          </cell>
          <cell r="IQ12" t="str">
            <v>BG</v>
          </cell>
          <cell r="IR12" t="str">
            <v>H</v>
          </cell>
          <cell r="IV12" t="str">
            <v>Terlambat</v>
          </cell>
          <cell r="IW12" t="str">
            <v>00:13:45</v>
          </cell>
          <cell r="JA12" t="str">
            <v>BG</v>
          </cell>
          <cell r="JB12" t="str">
            <v>H</v>
          </cell>
          <cell r="JF12" t="str">
            <v>Tidak Terlambat</v>
          </cell>
          <cell r="JG12">
            <v>0</v>
          </cell>
          <cell r="JK12" t="str">
            <v>BI</v>
          </cell>
          <cell r="JL12" t="str">
            <v>H</v>
          </cell>
          <cell r="JP12">
            <v>0</v>
          </cell>
          <cell r="JQ12">
            <v>0</v>
          </cell>
          <cell r="JU12" t="str">
            <v>BG</v>
          </cell>
          <cell r="JV12" t="str">
            <v>H</v>
          </cell>
          <cell r="JZ12" t="str">
            <v>Terlambat</v>
          </cell>
          <cell r="KA12" t="str">
            <v>00:00:07</v>
          </cell>
          <cell r="KE12" t="str">
            <v>X</v>
          </cell>
          <cell r="KF12" t="str">
            <v>X</v>
          </cell>
          <cell r="KJ12">
            <v>0</v>
          </cell>
          <cell r="KK12">
            <v>0</v>
          </cell>
          <cell r="KO12" t="str">
            <v>X</v>
          </cell>
          <cell r="KP12" t="str">
            <v>X</v>
          </cell>
          <cell r="KT12">
            <v>0</v>
          </cell>
          <cell r="KU12">
            <v>0</v>
          </cell>
          <cell r="KY12" t="str">
            <v>BG</v>
          </cell>
          <cell r="KZ12" t="str">
            <v>H</v>
          </cell>
          <cell r="LD12" t="str">
            <v>Tidak Terlambat</v>
          </cell>
          <cell r="LE12">
            <v>0</v>
          </cell>
          <cell r="LJ12" t="str">
            <v>X</v>
          </cell>
          <cell r="LK12" t="str">
            <v>X</v>
          </cell>
          <cell r="LL12" t="str">
            <v>H</v>
          </cell>
          <cell r="LM12" t="str">
            <v>H</v>
          </cell>
          <cell r="LN12" t="str">
            <v>H</v>
          </cell>
          <cell r="LO12" t="str">
            <v>H</v>
          </cell>
          <cell r="LP12" t="str">
            <v>H</v>
          </cell>
          <cell r="LQ12" t="str">
            <v>H</v>
          </cell>
          <cell r="LR12" t="str">
            <v>X</v>
          </cell>
          <cell r="LS12" t="str">
            <v>H</v>
          </cell>
          <cell r="LT12" t="str">
            <v>H</v>
          </cell>
          <cell r="LU12" t="str">
            <v>H</v>
          </cell>
          <cell r="LV12" t="str">
            <v>H</v>
          </cell>
          <cell r="LW12" t="str">
            <v>CT</v>
          </cell>
          <cell r="LX12" t="str">
            <v>H</v>
          </cell>
          <cell r="LY12" t="str">
            <v>X</v>
          </cell>
          <cell r="LZ12" t="str">
            <v>X</v>
          </cell>
          <cell r="MA12" t="str">
            <v>H</v>
          </cell>
          <cell r="MB12" t="str">
            <v>H</v>
          </cell>
          <cell r="MC12" t="str">
            <v>H</v>
          </cell>
          <cell r="MD12" t="str">
            <v>H</v>
          </cell>
          <cell r="ME12" t="str">
            <v>X</v>
          </cell>
          <cell r="MF12" t="str">
            <v>X</v>
          </cell>
          <cell r="MG12" t="str">
            <v>CT</v>
          </cell>
          <cell r="MH12" t="str">
            <v>H</v>
          </cell>
          <cell r="MI12" t="str">
            <v>H</v>
          </cell>
          <cell r="MJ12" t="str">
            <v>H</v>
          </cell>
          <cell r="MK12" t="str">
            <v>H</v>
          </cell>
          <cell r="ML12" t="str">
            <v>X</v>
          </cell>
          <cell r="MM12" t="str">
            <v>X</v>
          </cell>
          <cell r="MN12" t="str">
            <v>H</v>
          </cell>
          <cell r="MP12">
            <v>31</v>
          </cell>
          <cell r="MQ12">
            <v>0</v>
          </cell>
          <cell r="MR12">
            <v>22</v>
          </cell>
          <cell r="MS12">
            <v>20</v>
          </cell>
          <cell r="MT12">
            <v>9</v>
          </cell>
          <cell r="MU12">
            <v>0</v>
          </cell>
          <cell r="MV12">
            <v>0</v>
          </cell>
          <cell r="MW12">
            <v>0</v>
          </cell>
          <cell r="MX12">
            <v>0</v>
          </cell>
          <cell r="MY12">
            <v>0</v>
          </cell>
          <cell r="MZ12">
            <v>0</v>
          </cell>
          <cell r="NA12">
            <v>0</v>
          </cell>
          <cell r="NB12">
            <v>0</v>
          </cell>
          <cell r="NC12">
            <v>2</v>
          </cell>
        </row>
        <row r="13">
          <cell r="B13" t="str">
            <v>ANJAR KESUMARAHARJO</v>
          </cell>
          <cell r="C13">
            <v>30715</v>
          </cell>
          <cell r="D13" t="str">
            <v>005082</v>
          </cell>
          <cell r="E13" t="str">
            <v>LAKI-LAKI</v>
          </cell>
          <cell r="F13">
            <v>78100108240</v>
          </cell>
          <cell r="G13" t="str">
            <v xml:space="preserve">SUPERVISOR CHO </v>
          </cell>
          <cell r="H13">
            <v>0</v>
          </cell>
          <cell r="I13" t="str">
            <v>ISLAM</v>
          </cell>
          <cell r="J13" t="str">
            <v>TEGUH BUDIARTO</v>
          </cell>
          <cell r="K13" t="str">
            <v>BO</v>
          </cell>
          <cell r="L13" t="str">
            <v>H</v>
          </cell>
          <cell r="P13" t="str">
            <v>Tidak Terlambat</v>
          </cell>
          <cell r="Q13">
            <v>0</v>
          </cell>
          <cell r="U13" t="str">
            <v>X</v>
          </cell>
          <cell r="V13" t="str">
            <v>X</v>
          </cell>
          <cell r="Z13">
            <v>0</v>
          </cell>
          <cell r="AA13">
            <v>0</v>
          </cell>
          <cell r="AE13" t="str">
            <v>X</v>
          </cell>
          <cell r="AF13" t="str">
            <v>X</v>
          </cell>
          <cell r="AJ13">
            <v>0</v>
          </cell>
          <cell r="AK13">
            <v>0</v>
          </cell>
          <cell r="AO13" t="str">
            <v>BI</v>
          </cell>
          <cell r="AP13" t="str">
            <v>H</v>
          </cell>
          <cell r="AT13" t="str">
            <v>Tidak Terlambat</v>
          </cell>
          <cell r="AU13">
            <v>0</v>
          </cell>
          <cell r="AY13" t="str">
            <v>BG</v>
          </cell>
          <cell r="AZ13" t="str">
            <v>H</v>
          </cell>
          <cell r="BD13" t="str">
            <v>Terlambat</v>
          </cell>
          <cell r="BE13" t="str">
            <v>00:27:09</v>
          </cell>
          <cell r="BI13" t="str">
            <v>BK</v>
          </cell>
          <cell r="BJ13" t="str">
            <v>H</v>
          </cell>
          <cell r="BN13" t="str">
            <v>Tidak Terlambat</v>
          </cell>
          <cell r="BO13">
            <v>0</v>
          </cell>
          <cell r="BS13" t="str">
            <v>BG</v>
          </cell>
          <cell r="BT13" t="str">
            <v>H</v>
          </cell>
          <cell r="BX13" t="str">
            <v>Tidak Terlambat</v>
          </cell>
          <cell r="BY13">
            <v>0</v>
          </cell>
          <cell r="CC13" t="str">
            <v>X</v>
          </cell>
          <cell r="CD13" t="str">
            <v>X</v>
          </cell>
          <cell r="CH13">
            <v>0</v>
          </cell>
          <cell r="CI13">
            <v>0</v>
          </cell>
          <cell r="CM13" t="str">
            <v>X</v>
          </cell>
          <cell r="CN13" t="str">
            <v>X</v>
          </cell>
          <cell r="CR13">
            <v>0</v>
          </cell>
          <cell r="CS13">
            <v>0</v>
          </cell>
          <cell r="CW13" t="str">
            <v>BI</v>
          </cell>
          <cell r="CX13" t="str">
            <v>H</v>
          </cell>
          <cell r="DB13" t="str">
            <v>Tidak Terlambat</v>
          </cell>
          <cell r="DC13">
            <v>0</v>
          </cell>
          <cell r="DG13" t="str">
            <v>BG</v>
          </cell>
          <cell r="DH13" t="str">
            <v>H</v>
          </cell>
          <cell r="DL13" t="str">
            <v>Tidak Terlambat</v>
          </cell>
          <cell r="DM13">
            <v>0</v>
          </cell>
          <cell r="DQ13" t="str">
            <v>BI</v>
          </cell>
          <cell r="DR13" t="str">
            <v>H</v>
          </cell>
          <cell r="DV13" t="str">
            <v>Tidak Terlambat</v>
          </cell>
          <cell r="DW13">
            <v>0</v>
          </cell>
          <cell r="EA13" t="str">
            <v>BG</v>
          </cell>
          <cell r="EB13" t="str">
            <v>H</v>
          </cell>
          <cell r="EF13" t="str">
            <v>Terlambat</v>
          </cell>
          <cell r="EG13" t="str">
            <v>00:24:45</v>
          </cell>
          <cell r="EK13" t="str">
            <v>BG</v>
          </cell>
          <cell r="EL13" t="str">
            <v>H</v>
          </cell>
          <cell r="EP13" t="str">
            <v>Tidak Terlambat</v>
          </cell>
          <cell r="EQ13">
            <v>0</v>
          </cell>
          <cell r="EU13" t="str">
            <v>X</v>
          </cell>
          <cell r="EV13" t="str">
            <v>X</v>
          </cell>
          <cell r="EZ13">
            <v>0</v>
          </cell>
          <cell r="FA13">
            <v>0</v>
          </cell>
          <cell r="FE13" t="str">
            <v>X</v>
          </cell>
          <cell r="FF13" t="str">
            <v>X</v>
          </cell>
          <cell r="FJ13">
            <v>0</v>
          </cell>
          <cell r="FK13">
            <v>0</v>
          </cell>
          <cell r="FO13" t="str">
            <v>BG</v>
          </cell>
          <cell r="FP13" t="str">
            <v>H</v>
          </cell>
          <cell r="FT13" t="str">
            <v>Terlambat</v>
          </cell>
          <cell r="FU13" t="str">
            <v>00:10:13</v>
          </cell>
          <cell r="FY13" t="str">
            <v>BG</v>
          </cell>
          <cell r="FZ13" t="str">
            <v>H</v>
          </cell>
          <cell r="GD13" t="str">
            <v>Tidak Terlambat</v>
          </cell>
          <cell r="GE13">
            <v>0</v>
          </cell>
          <cell r="GI13" t="str">
            <v>BI</v>
          </cell>
          <cell r="GJ13" t="str">
            <v>H</v>
          </cell>
          <cell r="GN13" t="str">
            <v>Tidak Terlambat</v>
          </cell>
          <cell r="GO13">
            <v>0</v>
          </cell>
          <cell r="GS13" t="str">
            <v>BG</v>
          </cell>
          <cell r="GT13" t="str">
            <v>H</v>
          </cell>
          <cell r="GX13" t="str">
            <v>Tidak Terlambat</v>
          </cell>
          <cell r="GY13">
            <v>0</v>
          </cell>
          <cell r="HC13" t="str">
            <v>BG</v>
          </cell>
          <cell r="HD13" t="str">
            <v>H</v>
          </cell>
          <cell r="HH13" t="str">
            <v>Terlambat</v>
          </cell>
          <cell r="HI13" t="str">
            <v>00:04:53</v>
          </cell>
          <cell r="HM13" t="str">
            <v>X</v>
          </cell>
          <cell r="HN13" t="str">
            <v>X</v>
          </cell>
          <cell r="HR13">
            <v>0</v>
          </cell>
          <cell r="HS13">
            <v>0</v>
          </cell>
          <cell r="HW13" t="str">
            <v>X</v>
          </cell>
          <cell r="HX13" t="str">
            <v>X</v>
          </cell>
          <cell r="IB13">
            <v>0</v>
          </cell>
          <cell r="IC13">
            <v>0</v>
          </cell>
          <cell r="IG13" t="str">
            <v>BI</v>
          </cell>
          <cell r="IH13" t="str">
            <v>H</v>
          </cell>
          <cell r="IL13" t="str">
            <v>Tidak Terlambat</v>
          </cell>
          <cell r="IM13">
            <v>0</v>
          </cell>
          <cell r="IQ13" t="str">
            <v>BG</v>
          </cell>
          <cell r="IR13" t="str">
            <v>H</v>
          </cell>
          <cell r="IV13" t="str">
            <v>Terlambat</v>
          </cell>
          <cell r="IW13" t="str">
            <v>00:11:00</v>
          </cell>
          <cell r="JA13" t="str">
            <v>BI</v>
          </cell>
          <cell r="JB13" t="str">
            <v>H</v>
          </cell>
          <cell r="JF13" t="str">
            <v>Tidak Terlambat</v>
          </cell>
          <cell r="JG13">
            <v>0</v>
          </cell>
          <cell r="JK13" t="str">
            <v>BG</v>
          </cell>
          <cell r="JL13" t="str">
            <v>H</v>
          </cell>
          <cell r="JP13" t="str">
            <v>Tidak Terlambat</v>
          </cell>
          <cell r="JQ13">
            <v>0</v>
          </cell>
          <cell r="JU13" t="str">
            <v>BG</v>
          </cell>
          <cell r="JV13" t="str">
            <v>H</v>
          </cell>
          <cell r="JZ13" t="str">
            <v>Tidak Terlambat</v>
          </cell>
          <cell r="KA13">
            <v>0</v>
          </cell>
          <cell r="KE13" t="str">
            <v>X</v>
          </cell>
          <cell r="KF13" t="str">
            <v>X</v>
          </cell>
          <cell r="KJ13">
            <v>0</v>
          </cell>
          <cell r="KK13">
            <v>0</v>
          </cell>
          <cell r="KO13" t="str">
            <v>X</v>
          </cell>
          <cell r="KP13" t="str">
            <v>X</v>
          </cell>
          <cell r="KT13">
            <v>0</v>
          </cell>
          <cell r="KU13">
            <v>0</v>
          </cell>
          <cell r="KY13" t="str">
            <v>BG</v>
          </cell>
          <cell r="KZ13" t="str">
            <v>H</v>
          </cell>
          <cell r="LD13" t="str">
            <v>Tidak Terlambat</v>
          </cell>
          <cell r="LE13">
            <v>0</v>
          </cell>
          <cell r="LJ13" t="str">
            <v>H</v>
          </cell>
          <cell r="LK13" t="str">
            <v>X</v>
          </cell>
          <cell r="LL13" t="str">
            <v>X</v>
          </cell>
          <cell r="LM13" t="str">
            <v>H</v>
          </cell>
          <cell r="LN13" t="str">
            <v>H</v>
          </cell>
          <cell r="LO13" t="str">
            <v>H</v>
          </cell>
          <cell r="LP13" t="str">
            <v>H</v>
          </cell>
          <cell r="LQ13" t="str">
            <v>X</v>
          </cell>
          <cell r="LR13" t="str">
            <v>X</v>
          </cell>
          <cell r="LS13" t="str">
            <v>H</v>
          </cell>
          <cell r="LT13" t="str">
            <v>H</v>
          </cell>
          <cell r="LU13" t="str">
            <v>H</v>
          </cell>
          <cell r="LV13" t="str">
            <v>H</v>
          </cell>
          <cell r="LW13" t="str">
            <v>H</v>
          </cell>
          <cell r="LX13" t="str">
            <v>X</v>
          </cell>
          <cell r="LY13" t="str">
            <v>X</v>
          </cell>
          <cell r="LZ13" t="str">
            <v>H</v>
          </cell>
          <cell r="MA13" t="str">
            <v>H</v>
          </cell>
          <cell r="MB13" t="str">
            <v>H</v>
          </cell>
          <cell r="MC13" t="str">
            <v>H</v>
          </cell>
          <cell r="MD13" t="str">
            <v>H</v>
          </cell>
          <cell r="ME13" t="str">
            <v>X</v>
          </cell>
          <cell r="MF13" t="str">
            <v>X</v>
          </cell>
          <cell r="MG13" t="str">
            <v>H</v>
          </cell>
          <cell r="MH13" t="str">
            <v>H</v>
          </cell>
          <cell r="MI13" t="str">
            <v>H</v>
          </cell>
          <cell r="MJ13" t="str">
            <v>H</v>
          </cell>
          <cell r="MK13" t="str">
            <v>H</v>
          </cell>
          <cell r="ML13" t="str">
            <v>X</v>
          </cell>
          <cell r="MM13" t="str">
            <v>X</v>
          </cell>
          <cell r="MN13" t="str">
            <v>H</v>
          </cell>
          <cell r="MP13">
            <v>31</v>
          </cell>
          <cell r="MQ13">
            <v>0</v>
          </cell>
          <cell r="MR13">
            <v>21</v>
          </cell>
          <cell r="MS13">
            <v>21</v>
          </cell>
          <cell r="MT13">
            <v>10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</row>
        <row r="14">
          <cell r="B14" t="str">
            <v>RIKA RIANY</v>
          </cell>
          <cell r="C14">
            <v>32507</v>
          </cell>
          <cell r="D14">
            <v>15008655</v>
          </cell>
          <cell r="E14" t="str">
            <v>PEREMPUAN</v>
          </cell>
          <cell r="F14">
            <v>78100107924</v>
          </cell>
          <cell r="G14" t="str">
            <v>SUPERVISOR PREPAID</v>
          </cell>
          <cell r="H14">
            <v>0</v>
          </cell>
          <cell r="I14" t="str">
            <v>ISLAM</v>
          </cell>
          <cell r="J14" t="str">
            <v>TEGUH BUDIARTO</v>
          </cell>
          <cell r="K14" t="str">
            <v>X</v>
          </cell>
          <cell r="L14" t="str">
            <v>X</v>
          </cell>
          <cell r="P14">
            <v>0</v>
          </cell>
          <cell r="Q14">
            <v>0</v>
          </cell>
          <cell r="U14" t="str">
            <v>X</v>
          </cell>
          <cell r="V14" t="str">
            <v>X</v>
          </cell>
          <cell r="Z14">
            <v>0</v>
          </cell>
          <cell r="AA14">
            <v>0</v>
          </cell>
          <cell r="AE14" t="str">
            <v>BG</v>
          </cell>
          <cell r="AF14" t="str">
            <v>H</v>
          </cell>
          <cell r="AJ14" t="str">
            <v>Tidak Terlambat</v>
          </cell>
          <cell r="AK14">
            <v>0</v>
          </cell>
          <cell r="AO14" t="str">
            <v>BI</v>
          </cell>
          <cell r="AP14" t="str">
            <v>H</v>
          </cell>
          <cell r="AT14" t="str">
            <v>Tidak Terlambat</v>
          </cell>
          <cell r="AU14">
            <v>0</v>
          </cell>
          <cell r="AY14" t="str">
            <v>BG</v>
          </cell>
          <cell r="AZ14" t="str">
            <v>H</v>
          </cell>
          <cell r="BD14" t="str">
            <v>Tidak Terlambat</v>
          </cell>
          <cell r="BE14">
            <v>0</v>
          </cell>
          <cell r="BI14" t="str">
            <v>BK</v>
          </cell>
          <cell r="BJ14" t="str">
            <v>H</v>
          </cell>
          <cell r="BN14" t="str">
            <v>Tidak Terlambat</v>
          </cell>
          <cell r="BO14">
            <v>0</v>
          </cell>
          <cell r="BS14" t="str">
            <v>BG</v>
          </cell>
          <cell r="BT14" t="str">
            <v>H</v>
          </cell>
          <cell r="BX14" t="str">
            <v>Tidak Terlambat</v>
          </cell>
          <cell r="BY14">
            <v>0</v>
          </cell>
          <cell r="CC14" t="str">
            <v>BO</v>
          </cell>
          <cell r="CD14" t="str">
            <v>H</v>
          </cell>
          <cell r="CH14" t="str">
            <v>Tidak Terlambat</v>
          </cell>
          <cell r="CI14">
            <v>0</v>
          </cell>
          <cell r="CM14" t="str">
            <v>X</v>
          </cell>
          <cell r="CN14" t="str">
            <v>X</v>
          </cell>
          <cell r="CR14">
            <v>0</v>
          </cell>
          <cell r="CS14">
            <v>0</v>
          </cell>
          <cell r="CW14" t="str">
            <v>X</v>
          </cell>
          <cell r="CX14" t="str">
            <v>X</v>
          </cell>
          <cell r="DB14" t="str">
            <v>Tidak Terlambat</v>
          </cell>
          <cell r="DC14">
            <v>0</v>
          </cell>
          <cell r="DG14" t="str">
            <v>BG</v>
          </cell>
          <cell r="DH14" t="str">
            <v>H</v>
          </cell>
          <cell r="DL14" t="str">
            <v>Tidak Terlambat</v>
          </cell>
          <cell r="DM14">
            <v>0</v>
          </cell>
          <cell r="DQ14" t="str">
            <v>BG</v>
          </cell>
          <cell r="DR14" t="str">
            <v>H</v>
          </cell>
          <cell r="DV14" t="str">
            <v>Tidak Terlambat</v>
          </cell>
          <cell r="DW14">
            <v>0</v>
          </cell>
          <cell r="EA14" t="str">
            <v>BI</v>
          </cell>
          <cell r="EB14" t="str">
            <v>H</v>
          </cell>
          <cell r="EF14" t="str">
            <v>Tidak Terlambat</v>
          </cell>
          <cell r="EG14">
            <v>0</v>
          </cell>
          <cell r="EK14" t="str">
            <v>BK</v>
          </cell>
          <cell r="EL14" t="str">
            <v>H</v>
          </cell>
          <cell r="EP14" t="str">
            <v>Tidak Terlambat</v>
          </cell>
          <cell r="EQ14">
            <v>0</v>
          </cell>
          <cell r="EU14" t="str">
            <v>X</v>
          </cell>
          <cell r="EV14" t="str">
            <v>X</v>
          </cell>
          <cell r="EZ14">
            <v>0</v>
          </cell>
          <cell r="FA14">
            <v>0</v>
          </cell>
          <cell r="FE14" t="str">
            <v>X</v>
          </cell>
          <cell r="FF14" t="str">
            <v>X</v>
          </cell>
          <cell r="FJ14">
            <v>0</v>
          </cell>
          <cell r="FK14">
            <v>0</v>
          </cell>
          <cell r="FO14" t="str">
            <v>BG</v>
          </cell>
          <cell r="FP14" t="str">
            <v>H</v>
          </cell>
          <cell r="FT14" t="str">
            <v>Tidak Terlambat</v>
          </cell>
          <cell r="FU14">
            <v>0</v>
          </cell>
          <cell r="FY14" t="str">
            <v>BI</v>
          </cell>
          <cell r="FZ14" t="str">
            <v>H</v>
          </cell>
          <cell r="GD14" t="str">
            <v>Tidak Terlambat</v>
          </cell>
          <cell r="GE14">
            <v>0</v>
          </cell>
          <cell r="GI14" t="str">
            <v>BG</v>
          </cell>
          <cell r="GJ14" t="str">
            <v>H</v>
          </cell>
          <cell r="GN14" t="str">
            <v>Tidak Terlambat</v>
          </cell>
          <cell r="GO14">
            <v>0</v>
          </cell>
          <cell r="GS14" t="str">
            <v>BG</v>
          </cell>
          <cell r="GT14" t="str">
            <v>H</v>
          </cell>
          <cell r="GX14" t="str">
            <v>Tidak Terlambat</v>
          </cell>
          <cell r="GY14">
            <v>0</v>
          </cell>
          <cell r="HC14" t="str">
            <v>BG</v>
          </cell>
          <cell r="HD14" t="str">
            <v>H</v>
          </cell>
          <cell r="HH14" t="str">
            <v>Tidak Terlambat</v>
          </cell>
          <cell r="HI14">
            <v>0</v>
          </cell>
          <cell r="HM14" t="str">
            <v>X</v>
          </cell>
          <cell r="HN14" t="str">
            <v>X</v>
          </cell>
          <cell r="HR14">
            <v>0</v>
          </cell>
          <cell r="HS14">
            <v>0</v>
          </cell>
          <cell r="HW14" t="str">
            <v>X</v>
          </cell>
          <cell r="HX14" t="str">
            <v>X</v>
          </cell>
          <cell r="IB14">
            <v>0</v>
          </cell>
          <cell r="IC14">
            <v>0</v>
          </cell>
          <cell r="IG14" t="str">
            <v>BG</v>
          </cell>
          <cell r="IH14" t="str">
            <v>H</v>
          </cell>
          <cell r="IL14" t="str">
            <v>Tidak Terlambat</v>
          </cell>
          <cell r="IM14">
            <v>0</v>
          </cell>
          <cell r="IQ14" t="str">
            <v>BG</v>
          </cell>
          <cell r="IR14" t="str">
            <v>H</v>
          </cell>
          <cell r="IV14" t="str">
            <v>Tidak Terlambat</v>
          </cell>
          <cell r="IW14">
            <v>0</v>
          </cell>
          <cell r="JA14" t="str">
            <v>BG</v>
          </cell>
          <cell r="JB14" t="str">
            <v>H</v>
          </cell>
          <cell r="JF14" t="str">
            <v>Tidak Terlambat</v>
          </cell>
          <cell r="JG14">
            <v>0</v>
          </cell>
          <cell r="JK14" t="str">
            <v>BI</v>
          </cell>
          <cell r="JL14" t="str">
            <v>H</v>
          </cell>
          <cell r="JP14" t="str">
            <v>Tidak Terlambat</v>
          </cell>
          <cell r="JQ14">
            <v>0</v>
          </cell>
          <cell r="JU14" t="str">
            <v>CT</v>
          </cell>
          <cell r="JV14" t="str">
            <v>CT</v>
          </cell>
          <cell r="JZ14">
            <v>0</v>
          </cell>
          <cell r="KA14">
            <v>0</v>
          </cell>
          <cell r="KE14" t="str">
            <v>X</v>
          </cell>
          <cell r="KF14" t="str">
            <v>X</v>
          </cell>
          <cell r="KJ14">
            <v>0</v>
          </cell>
          <cell r="KK14">
            <v>0</v>
          </cell>
          <cell r="KO14" t="str">
            <v>X</v>
          </cell>
          <cell r="KP14" t="str">
            <v>X</v>
          </cell>
          <cell r="KT14">
            <v>0</v>
          </cell>
          <cell r="KU14">
            <v>0</v>
          </cell>
          <cell r="KY14" t="str">
            <v>CK</v>
          </cell>
          <cell r="KZ14" t="str">
            <v>H</v>
          </cell>
          <cell r="LD14">
            <v>0</v>
          </cell>
          <cell r="LE14">
            <v>0</v>
          </cell>
          <cell r="LJ14" t="str">
            <v>X</v>
          </cell>
          <cell r="LK14" t="str">
            <v>X</v>
          </cell>
          <cell r="LL14" t="str">
            <v>H</v>
          </cell>
          <cell r="LM14" t="str">
            <v>H</v>
          </cell>
          <cell r="LN14" t="str">
            <v>H</v>
          </cell>
          <cell r="LO14" t="str">
            <v>H</v>
          </cell>
          <cell r="LP14" t="str">
            <v>H</v>
          </cell>
          <cell r="LQ14" t="str">
            <v>H</v>
          </cell>
          <cell r="LR14" t="str">
            <v>X</v>
          </cell>
          <cell r="LS14" t="str">
            <v>X</v>
          </cell>
          <cell r="LT14" t="str">
            <v>H</v>
          </cell>
          <cell r="LU14" t="str">
            <v>H</v>
          </cell>
          <cell r="LV14" t="str">
            <v>H</v>
          </cell>
          <cell r="LW14" t="str">
            <v>H</v>
          </cell>
          <cell r="LX14" t="str">
            <v>X</v>
          </cell>
          <cell r="LY14" t="str">
            <v>X</v>
          </cell>
          <cell r="LZ14" t="str">
            <v>H</v>
          </cell>
          <cell r="MA14" t="str">
            <v>H</v>
          </cell>
          <cell r="MB14" t="str">
            <v>H</v>
          </cell>
          <cell r="MC14" t="str">
            <v>H</v>
          </cell>
          <cell r="MD14" t="str">
            <v>H</v>
          </cell>
          <cell r="ME14" t="str">
            <v>X</v>
          </cell>
          <cell r="MF14" t="str">
            <v>X</v>
          </cell>
          <cell r="MG14" t="str">
            <v>H</v>
          </cell>
          <cell r="MH14" t="str">
            <v>H</v>
          </cell>
          <cell r="MI14" t="str">
            <v>H</v>
          </cell>
          <cell r="MJ14" t="str">
            <v>H</v>
          </cell>
          <cell r="MK14" t="str">
            <v>CT</v>
          </cell>
          <cell r="ML14" t="str">
            <v>X</v>
          </cell>
          <cell r="MM14" t="str">
            <v>X</v>
          </cell>
          <cell r="MN14" t="str">
            <v>H</v>
          </cell>
          <cell r="MP14">
            <v>31</v>
          </cell>
          <cell r="MQ14">
            <v>0</v>
          </cell>
          <cell r="MR14">
            <v>21</v>
          </cell>
          <cell r="MS14">
            <v>20</v>
          </cell>
          <cell r="MT14">
            <v>10</v>
          </cell>
          <cell r="MU14">
            <v>0</v>
          </cell>
          <cell r="MV14">
            <v>0</v>
          </cell>
          <cell r="MW14">
            <v>0</v>
          </cell>
          <cell r="MX14">
            <v>0</v>
          </cell>
          <cell r="MY14">
            <v>0</v>
          </cell>
          <cell r="MZ14">
            <v>0</v>
          </cell>
          <cell r="NA14">
            <v>0</v>
          </cell>
          <cell r="NB14">
            <v>0</v>
          </cell>
          <cell r="NC14">
            <v>1</v>
          </cell>
        </row>
        <row r="15">
          <cell r="B15" t="str">
            <v>AAN YANUAR</v>
          </cell>
          <cell r="C15">
            <v>30642</v>
          </cell>
          <cell r="D15">
            <v>2068</v>
          </cell>
          <cell r="E15" t="str">
            <v>LAKI-LAKI</v>
          </cell>
          <cell r="F15">
            <v>10200200751</v>
          </cell>
          <cell r="G15" t="str">
            <v>SUPERVISOR PREPAID</v>
          </cell>
          <cell r="H15" t="str">
            <v>7</v>
          </cell>
          <cell r="I15" t="str">
            <v>ISLAM</v>
          </cell>
          <cell r="J15" t="str">
            <v>TEGUH BUDIARTO</v>
          </cell>
          <cell r="K15" t="str">
            <v>X</v>
          </cell>
          <cell r="L15" t="str">
            <v>X</v>
          </cell>
          <cell r="P15">
            <v>0</v>
          </cell>
          <cell r="Q15">
            <v>0</v>
          </cell>
          <cell r="U15" t="str">
            <v>X</v>
          </cell>
          <cell r="V15" t="str">
            <v>X</v>
          </cell>
          <cell r="Z15">
            <v>0</v>
          </cell>
          <cell r="AA15">
            <v>0</v>
          </cell>
          <cell r="AE15" t="str">
            <v>BG</v>
          </cell>
          <cell r="AF15" t="str">
            <v>H</v>
          </cell>
          <cell r="AJ15" t="str">
            <v>Terlambat</v>
          </cell>
          <cell r="AK15" t="str">
            <v>00:03:38</v>
          </cell>
          <cell r="AO15" t="str">
            <v>BG</v>
          </cell>
          <cell r="AP15" t="str">
            <v>H</v>
          </cell>
          <cell r="AT15" t="str">
            <v>Terlambat</v>
          </cell>
          <cell r="AU15" t="str">
            <v>12:23:18</v>
          </cell>
          <cell r="AY15" t="str">
            <v>BI</v>
          </cell>
          <cell r="AZ15" t="str">
            <v>H</v>
          </cell>
          <cell r="BD15" t="str">
            <v>Tidak Terlambat</v>
          </cell>
          <cell r="BE15">
            <v>0</v>
          </cell>
          <cell r="BI15" t="str">
            <v>BG</v>
          </cell>
          <cell r="BJ15" t="str">
            <v>H</v>
          </cell>
          <cell r="BN15" t="str">
            <v>Terlambat</v>
          </cell>
          <cell r="BO15" t="str">
            <v>00:09:29</v>
          </cell>
          <cell r="BS15" t="str">
            <v>BG</v>
          </cell>
          <cell r="BT15" t="str">
            <v>H</v>
          </cell>
          <cell r="BX15" t="str">
            <v>Terlambat</v>
          </cell>
          <cell r="BY15" t="str">
            <v>00:09:16</v>
          </cell>
          <cell r="CC15" t="str">
            <v>X</v>
          </cell>
          <cell r="CD15" t="str">
            <v>X</v>
          </cell>
          <cell r="CH15">
            <v>0</v>
          </cell>
          <cell r="CI15">
            <v>0</v>
          </cell>
          <cell r="CM15" t="str">
            <v>X</v>
          </cell>
          <cell r="CN15" t="str">
            <v>X</v>
          </cell>
          <cell r="CR15">
            <v>0</v>
          </cell>
          <cell r="CS15">
            <v>0</v>
          </cell>
          <cell r="CW15" t="str">
            <v>BG</v>
          </cell>
          <cell r="CX15" t="str">
            <v>H</v>
          </cell>
          <cell r="DB15" t="str">
            <v>Tidak Terlambat</v>
          </cell>
          <cell r="DC15">
            <v>0</v>
          </cell>
          <cell r="DG15" t="str">
            <v>BI</v>
          </cell>
          <cell r="DH15" t="str">
            <v>H</v>
          </cell>
          <cell r="DL15" t="str">
            <v>Tidak Terlambat</v>
          </cell>
          <cell r="DM15">
            <v>0</v>
          </cell>
          <cell r="DQ15" t="str">
            <v>BK</v>
          </cell>
          <cell r="DR15" t="str">
            <v>H</v>
          </cell>
          <cell r="DV15" t="str">
            <v>Tidak Terlambat</v>
          </cell>
          <cell r="DW15">
            <v>0</v>
          </cell>
          <cell r="EA15" t="str">
            <v>BG</v>
          </cell>
          <cell r="EB15" t="str">
            <v>H</v>
          </cell>
          <cell r="EF15" t="str">
            <v>Terlambat</v>
          </cell>
          <cell r="EG15" t="str">
            <v>00:06:41</v>
          </cell>
          <cell r="EK15" t="str">
            <v>X</v>
          </cell>
          <cell r="EL15" t="str">
            <v>X</v>
          </cell>
          <cell r="EP15">
            <v>0</v>
          </cell>
          <cell r="EQ15">
            <v>0</v>
          </cell>
          <cell r="EU15" t="str">
            <v>X</v>
          </cell>
          <cell r="EV15" t="str">
            <v>X</v>
          </cell>
          <cell r="EZ15">
            <v>0</v>
          </cell>
          <cell r="FA15">
            <v>0</v>
          </cell>
          <cell r="FE15" t="str">
            <v>X</v>
          </cell>
          <cell r="FF15" t="str">
            <v>X</v>
          </cell>
          <cell r="FJ15">
            <v>0</v>
          </cell>
          <cell r="FK15">
            <v>0</v>
          </cell>
          <cell r="FO15" t="str">
            <v>BI</v>
          </cell>
          <cell r="FP15" t="str">
            <v>H</v>
          </cell>
          <cell r="FT15" t="str">
            <v>Tidak Terlambat</v>
          </cell>
          <cell r="FU15">
            <v>0</v>
          </cell>
          <cell r="FY15" t="str">
            <v>BG</v>
          </cell>
          <cell r="FZ15" t="str">
            <v>H</v>
          </cell>
          <cell r="GD15" t="str">
            <v>Terlambat</v>
          </cell>
          <cell r="GE15" t="str">
            <v>00:13:02</v>
          </cell>
          <cell r="GI15" t="str">
            <v>BG</v>
          </cell>
          <cell r="GJ15" t="str">
            <v>H</v>
          </cell>
          <cell r="GN15" t="str">
            <v>Terlambat</v>
          </cell>
          <cell r="GO15" t="str">
            <v>00:19:48</v>
          </cell>
          <cell r="GS15" t="str">
            <v>BI</v>
          </cell>
          <cell r="GT15" t="str">
            <v>H</v>
          </cell>
          <cell r="GX15" t="str">
            <v>Tidak Terlambat</v>
          </cell>
          <cell r="GY15">
            <v>0</v>
          </cell>
          <cell r="HC15" t="str">
            <v>BG</v>
          </cell>
          <cell r="HD15" t="str">
            <v>H</v>
          </cell>
          <cell r="HH15" t="str">
            <v>Terlambat</v>
          </cell>
          <cell r="HI15" t="str">
            <v>00:14:27</v>
          </cell>
          <cell r="HM15" t="str">
            <v>BO</v>
          </cell>
          <cell r="HN15" t="str">
            <v>H</v>
          </cell>
          <cell r="HR15" t="str">
            <v>Tidak Terlambat</v>
          </cell>
          <cell r="HS15">
            <v>0</v>
          </cell>
          <cell r="HW15" t="str">
            <v>X</v>
          </cell>
          <cell r="HX15" t="str">
            <v>X</v>
          </cell>
          <cell r="IB15">
            <v>0</v>
          </cell>
          <cell r="IC15">
            <v>0</v>
          </cell>
          <cell r="IG15" t="str">
            <v>BI</v>
          </cell>
          <cell r="IH15" t="str">
            <v>H</v>
          </cell>
          <cell r="IL15" t="str">
            <v>Tidak Terlambat</v>
          </cell>
          <cell r="IM15">
            <v>0</v>
          </cell>
          <cell r="IQ15" t="str">
            <v>BG</v>
          </cell>
          <cell r="IR15" t="str">
            <v>H</v>
          </cell>
          <cell r="IV15" t="str">
            <v>Terlambat</v>
          </cell>
          <cell r="IW15" t="str">
            <v>00:11:25</v>
          </cell>
          <cell r="JA15" t="str">
            <v>BI</v>
          </cell>
          <cell r="JB15" t="str">
            <v>H</v>
          </cell>
          <cell r="JF15" t="str">
            <v>Tidak Terlambat</v>
          </cell>
          <cell r="JG15">
            <v>0</v>
          </cell>
          <cell r="JK15" t="str">
            <v>BG</v>
          </cell>
          <cell r="JL15" t="str">
            <v>H</v>
          </cell>
          <cell r="JP15" t="str">
            <v>Tidak Terlambat</v>
          </cell>
          <cell r="JQ15">
            <v>0</v>
          </cell>
          <cell r="JU15" t="str">
            <v>BG</v>
          </cell>
          <cell r="JV15" t="str">
            <v>H</v>
          </cell>
          <cell r="JZ15" t="str">
            <v>Terlambat</v>
          </cell>
          <cell r="KA15" t="str">
            <v>13:01:18</v>
          </cell>
          <cell r="KE15" t="str">
            <v>X</v>
          </cell>
          <cell r="KF15" t="str">
            <v>X</v>
          </cell>
          <cell r="KJ15">
            <v>0</v>
          </cell>
          <cell r="KK15">
            <v>0</v>
          </cell>
          <cell r="KO15" t="str">
            <v>X</v>
          </cell>
          <cell r="KP15" t="str">
            <v>X</v>
          </cell>
          <cell r="KT15">
            <v>0</v>
          </cell>
          <cell r="KU15">
            <v>0</v>
          </cell>
          <cell r="KY15" t="str">
            <v>BG</v>
          </cell>
          <cell r="KZ15" t="str">
            <v>H</v>
          </cell>
          <cell r="LD15" t="str">
            <v>Tidak Terlambat</v>
          </cell>
          <cell r="LE15">
            <v>0</v>
          </cell>
          <cell r="LJ15" t="str">
            <v>X</v>
          </cell>
          <cell r="LK15" t="str">
            <v>X</v>
          </cell>
          <cell r="LL15" t="str">
            <v>H</v>
          </cell>
          <cell r="LM15" t="str">
            <v>H</v>
          </cell>
          <cell r="LN15" t="str">
            <v>H</v>
          </cell>
          <cell r="LO15" t="str">
            <v>H</v>
          </cell>
          <cell r="LP15" t="str">
            <v>H</v>
          </cell>
          <cell r="LQ15" t="str">
            <v>X</v>
          </cell>
          <cell r="LR15" t="str">
            <v>X</v>
          </cell>
          <cell r="LS15" t="str">
            <v>H</v>
          </cell>
          <cell r="LT15" t="str">
            <v>H</v>
          </cell>
          <cell r="LU15" t="str">
            <v>H</v>
          </cell>
          <cell r="LV15" t="str">
            <v>H</v>
          </cell>
          <cell r="LW15" t="str">
            <v>X</v>
          </cell>
          <cell r="LX15" t="str">
            <v>X</v>
          </cell>
          <cell r="LY15" t="str">
            <v>X</v>
          </cell>
          <cell r="LZ15" t="str">
            <v>H</v>
          </cell>
          <cell r="MA15" t="str">
            <v>H</v>
          </cell>
          <cell r="MB15" t="str">
            <v>H</v>
          </cell>
          <cell r="MC15" t="str">
            <v>H</v>
          </cell>
          <cell r="MD15" t="str">
            <v>H</v>
          </cell>
          <cell r="ME15" t="str">
            <v>H</v>
          </cell>
          <cell r="MF15" t="str">
            <v>X</v>
          </cell>
          <cell r="MG15" t="str">
            <v>H</v>
          </cell>
          <cell r="MH15" t="str">
            <v>H</v>
          </cell>
          <cell r="MI15" t="str">
            <v>H</v>
          </cell>
          <cell r="MJ15" t="str">
            <v>H</v>
          </cell>
          <cell r="MK15" t="str">
            <v>H</v>
          </cell>
          <cell r="ML15" t="str">
            <v>X</v>
          </cell>
          <cell r="MM15" t="str">
            <v>X</v>
          </cell>
          <cell r="MN15" t="str">
            <v>H</v>
          </cell>
          <cell r="MP15">
            <v>31</v>
          </cell>
          <cell r="MQ15">
            <v>0</v>
          </cell>
          <cell r="MR15">
            <v>21</v>
          </cell>
          <cell r="MS15">
            <v>21</v>
          </cell>
          <cell r="MT15">
            <v>10</v>
          </cell>
          <cell r="MU15">
            <v>0</v>
          </cell>
          <cell r="MV15">
            <v>0</v>
          </cell>
          <cell r="MW15">
            <v>0</v>
          </cell>
          <cell r="MX15">
            <v>0</v>
          </cell>
          <cell r="MY15">
            <v>0</v>
          </cell>
          <cell r="MZ15">
            <v>0</v>
          </cell>
          <cell r="NA15">
            <v>0</v>
          </cell>
          <cell r="NB15">
            <v>0</v>
          </cell>
          <cell r="NC1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ADM LO"/>
      <sheetName val="HR SUPPORT"/>
      <sheetName val="GA"/>
      <sheetName val="SPV QIA IMPROVEMENT"/>
      <sheetName val="Nilai CES CHO"/>
      <sheetName val="Sheet1"/>
    </sheetNames>
    <sheetDataSet>
      <sheetData sheetId="0"/>
      <sheetData sheetId="1"/>
      <sheetData sheetId="2">
        <row r="108">
          <cell r="C108" t="str">
            <v>DANI KARDANI</v>
          </cell>
        </row>
      </sheetData>
      <sheetData sheetId="3"/>
      <sheetData sheetId="4"/>
      <sheetData sheetId="5"/>
      <sheetData sheetId="6"/>
      <sheetData sheetId="7"/>
      <sheetData sheetId="8">
        <row r="21">
          <cell r="D21" t="str">
            <v>ANGGIAT</v>
          </cell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>
            <v>0</v>
          </cell>
          <cell r="W21">
            <v>0</v>
          </cell>
          <cell r="X21">
            <v>1</v>
          </cell>
          <cell r="Y21">
            <v>0</v>
          </cell>
          <cell r="Z21">
            <v>0</v>
          </cell>
          <cell r="AA21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1">
          <cell r="B1" t="str">
            <v>FORM REKAPITULASI PENILAIAN KINERJA</v>
          </cell>
        </row>
      </sheetData>
      <sheetData sheetId="16"/>
      <sheetData sheetId="17"/>
      <sheetData sheetId="18">
        <row r="2">
          <cell r="B2" t="str">
            <v>ADI ARDIANSYAH</v>
          </cell>
        </row>
      </sheetData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Q201"/>
  <sheetViews>
    <sheetView showGridLines="0" tabSelected="1" workbookViewId="0">
      <pane xSplit="4" ySplit="10" topLeftCell="AV11" activePane="bottomRight" state="frozen"/>
      <selection pane="topRight" activeCell="E1" sqref="E1"/>
      <selection pane="bottomLeft" activeCell="A11" sqref="A11"/>
      <selection pane="bottomRight" activeCell="BB22" sqref="BB22"/>
    </sheetView>
  </sheetViews>
  <sheetFormatPr defaultColWidth="9.109375" defaultRowHeight="12" x14ac:dyDescent="0.25"/>
  <cols>
    <col min="1" max="1" width="9.109375" style="6" customWidth="1"/>
    <col min="2" max="2" width="13.6640625" style="6" customWidth="1"/>
    <col min="3" max="3" width="12.109375" style="78" bestFit="1" customWidth="1"/>
    <col min="4" max="4" width="6.6640625" style="79" bestFit="1" customWidth="1"/>
    <col min="5" max="6" width="9.109375" style="79" customWidth="1"/>
    <col min="7" max="7" width="7.5546875" style="79" bestFit="1" customWidth="1"/>
    <col min="8" max="9" width="10.33203125" style="79" customWidth="1"/>
    <col min="10" max="10" width="15.5546875" style="79" customWidth="1"/>
    <col min="11" max="11" width="6.88671875" style="79" customWidth="1"/>
    <col min="12" max="12" width="8" style="79" customWidth="1"/>
    <col min="13" max="13" width="7.5546875" style="79" customWidth="1"/>
    <col min="14" max="19" width="9.109375" style="79" customWidth="1"/>
    <col min="20" max="20" width="7.33203125" style="79" customWidth="1"/>
    <col min="21" max="21" width="6.33203125" style="79" customWidth="1"/>
    <col min="22" max="22" width="4.6640625" style="79" bestFit="1" customWidth="1"/>
    <col min="23" max="23" width="6" style="79" bestFit="1" customWidth="1"/>
    <col min="24" max="24" width="8.109375" style="79" bestFit="1" customWidth="1"/>
    <col min="25" max="25" width="4.6640625" style="79" bestFit="1" customWidth="1"/>
    <col min="26" max="26" width="6" style="79" bestFit="1" customWidth="1"/>
    <col min="27" max="27" width="8.109375" style="79" bestFit="1" customWidth="1"/>
    <col min="28" max="30" width="8.44140625" style="79" customWidth="1"/>
    <col min="31" max="31" width="10.88671875" style="79" customWidth="1"/>
    <col min="32" max="37" width="9.109375" style="80" customWidth="1"/>
    <col min="38" max="38" width="4.6640625" style="80" bestFit="1" customWidth="1"/>
    <col min="39" max="39" width="6" style="80" bestFit="1" customWidth="1"/>
    <col min="40" max="40" width="8.109375" style="80" bestFit="1" customWidth="1"/>
    <col min="41" max="41" width="4.6640625" style="80" bestFit="1" customWidth="1"/>
    <col min="42" max="42" width="6" style="80" bestFit="1" customWidth="1"/>
    <col min="43" max="43" width="8.109375" style="80" bestFit="1" customWidth="1"/>
    <col min="44" max="44" width="4.6640625" style="80" bestFit="1" customWidth="1"/>
    <col min="45" max="45" width="6" style="80" bestFit="1" customWidth="1"/>
    <col min="46" max="46" width="8.109375" style="80" bestFit="1" customWidth="1"/>
    <col min="47" max="47" width="4.6640625" style="80" bestFit="1" customWidth="1"/>
    <col min="48" max="48" width="6" style="80" bestFit="1" customWidth="1"/>
    <col min="49" max="49" width="8.109375" style="80" bestFit="1" customWidth="1"/>
    <col min="50" max="50" width="4.6640625" style="80" bestFit="1" customWidth="1"/>
    <col min="51" max="51" width="6" style="80" bestFit="1" customWidth="1"/>
    <col min="52" max="52" width="8.109375" style="80" bestFit="1" customWidth="1"/>
    <col min="53" max="53" width="4.6640625" style="80" bestFit="1" customWidth="1"/>
    <col min="54" max="54" width="6" style="80" bestFit="1" customWidth="1"/>
    <col min="55" max="55" width="8.109375" style="80" bestFit="1" customWidth="1"/>
    <col min="56" max="56" width="4.6640625" style="80" bestFit="1" customWidth="1"/>
    <col min="57" max="57" width="6" style="80" bestFit="1" customWidth="1"/>
    <col min="58" max="58" width="8.109375" style="80" bestFit="1" customWidth="1"/>
    <col min="59" max="60" width="9.33203125" style="79" customWidth="1"/>
    <col min="61" max="61" width="9.109375" style="79" customWidth="1"/>
    <col min="62" max="62" width="9.33203125" style="79" customWidth="1"/>
    <col min="63" max="63" width="10.88671875" style="79" customWidth="1"/>
    <col min="64" max="64" width="11.109375" style="79" customWidth="1"/>
    <col min="65" max="65" width="12.5546875" style="79" customWidth="1"/>
    <col min="66" max="66" width="13.109375" style="6" hidden="1" customWidth="1"/>
    <col min="67" max="67" width="12.109375" style="6" hidden="1" customWidth="1"/>
    <col min="68" max="68" width="11.88671875" style="6" hidden="1" customWidth="1"/>
    <col min="69" max="218" width="9.109375" style="6"/>
    <col min="219" max="219" width="7.109375" style="6" customWidth="1"/>
    <col min="220" max="220" width="27.33203125" style="6" customWidth="1"/>
    <col min="221" max="221" width="12" style="6" bestFit="1" customWidth="1"/>
    <col min="222" max="228" width="9.109375" style="6" customWidth="1"/>
    <col min="229" max="229" width="0" style="6" hidden="1" customWidth="1"/>
    <col min="230" max="16384" width="9.109375" style="6"/>
  </cols>
  <sheetData>
    <row r="1" spans="1:69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4"/>
      <c r="BH1" s="4"/>
      <c r="BI1" s="4"/>
      <c r="BJ1" s="4"/>
      <c r="BK1" s="4"/>
      <c r="BL1" s="4"/>
      <c r="BM1" s="4"/>
    </row>
    <row r="2" spans="1:69" ht="14.4" x14ac:dyDescent="0.3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4"/>
      <c r="AB2" s="4"/>
      <c r="AC2" s="4"/>
      <c r="AD2" s="4"/>
      <c r="AE2" s="4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4"/>
      <c r="BH2" s="4"/>
      <c r="BI2" s="4"/>
      <c r="BJ2" s="4"/>
      <c r="BK2" s="4"/>
      <c r="BL2" s="4"/>
      <c r="BM2" s="4"/>
    </row>
    <row r="3" spans="1:69" x14ac:dyDescent="0.25">
      <c r="A3" s="1"/>
      <c r="B3" s="1" t="str">
        <f>'[1]DOCUMENT CONTROL'!B3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4"/>
      <c r="AB3" s="4"/>
      <c r="AC3" s="4"/>
      <c r="AD3" s="4"/>
      <c r="AE3" s="4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4"/>
      <c r="BH3" s="4"/>
      <c r="BI3" s="4"/>
      <c r="BJ3" s="4"/>
      <c r="BK3" s="4"/>
      <c r="BL3" s="4"/>
      <c r="BM3" s="4"/>
    </row>
    <row r="4" spans="1:69" x14ac:dyDescent="0.25">
      <c r="A4" s="1"/>
      <c r="B4" s="7">
        <f>'[2]DOCUMENT CONTROL'!B4</f>
        <v>44562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4"/>
      <c r="AB4" s="4"/>
      <c r="AC4" s="4"/>
      <c r="AD4" s="4"/>
      <c r="AE4" s="4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4"/>
      <c r="BH4" s="4"/>
      <c r="BI4" s="4"/>
      <c r="BJ4" s="4"/>
      <c r="BK4" s="4"/>
      <c r="BL4" s="4"/>
      <c r="BM4" s="4"/>
    </row>
    <row r="5" spans="1:69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4"/>
      <c r="BH5" s="4"/>
      <c r="BI5" s="4"/>
      <c r="BJ5" s="4"/>
      <c r="BK5" s="4"/>
      <c r="BL5" s="4"/>
      <c r="BM5" s="4"/>
    </row>
    <row r="6" spans="1:69" ht="12" customHeight="1" x14ac:dyDescent="0.25">
      <c r="A6" s="1"/>
      <c r="B6" s="8" t="s">
        <v>2</v>
      </c>
      <c r="C6" s="8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10" t="s">
        <v>8</v>
      </c>
      <c r="I6" s="10" t="s">
        <v>9</v>
      </c>
      <c r="J6" s="10" t="s">
        <v>10</v>
      </c>
      <c r="K6" s="10" t="s">
        <v>11</v>
      </c>
      <c r="L6" s="10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1" t="s">
        <v>17</v>
      </c>
      <c r="R6" s="11" t="s">
        <v>18</v>
      </c>
      <c r="S6" s="11" t="s">
        <v>19</v>
      </c>
      <c r="T6" s="12" t="s">
        <v>20</v>
      </c>
      <c r="U6" s="12" t="s">
        <v>21</v>
      </c>
      <c r="V6" s="13" t="s">
        <v>22</v>
      </c>
      <c r="W6" s="14"/>
      <c r="X6" s="14"/>
      <c r="Y6" s="14"/>
      <c r="Z6" s="14"/>
      <c r="AA6" s="14"/>
      <c r="AB6" s="14"/>
      <c r="AC6" s="14"/>
      <c r="AD6" s="14"/>
      <c r="AE6" s="15" t="s">
        <v>23</v>
      </c>
      <c r="AF6" s="13" t="s">
        <v>24</v>
      </c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6"/>
      <c r="BG6" s="17" t="s">
        <v>25</v>
      </c>
      <c r="BH6" s="18" t="s">
        <v>26</v>
      </c>
      <c r="BI6" s="19" t="s">
        <v>27</v>
      </c>
      <c r="BJ6" s="19" t="s">
        <v>28</v>
      </c>
      <c r="BK6" s="20" t="s">
        <v>29</v>
      </c>
      <c r="BL6" s="20" t="s">
        <v>30</v>
      </c>
      <c r="BM6" s="21" t="s">
        <v>31</v>
      </c>
      <c r="BN6" s="22" t="s">
        <v>32</v>
      </c>
      <c r="BO6" s="22" t="s">
        <v>33</v>
      </c>
      <c r="BP6" s="23" t="s">
        <v>34</v>
      </c>
    </row>
    <row r="7" spans="1:69" x14ac:dyDescent="0.25">
      <c r="A7" s="1"/>
      <c r="B7" s="24"/>
      <c r="C7" s="24"/>
      <c r="D7" s="25"/>
      <c r="E7" s="25"/>
      <c r="F7" s="25"/>
      <c r="G7" s="25"/>
      <c r="H7" s="26"/>
      <c r="I7" s="26"/>
      <c r="J7" s="26"/>
      <c r="K7" s="26"/>
      <c r="L7" s="26"/>
      <c r="M7" s="27"/>
      <c r="N7" s="27"/>
      <c r="O7" s="27"/>
      <c r="P7" s="27"/>
      <c r="Q7" s="27"/>
      <c r="R7" s="27"/>
      <c r="S7" s="27"/>
      <c r="T7" s="28"/>
      <c r="U7" s="28"/>
      <c r="V7" s="29"/>
      <c r="W7" s="30"/>
      <c r="X7" s="30"/>
      <c r="Y7" s="30"/>
      <c r="Z7" s="30"/>
      <c r="AA7" s="30"/>
      <c r="AB7" s="30"/>
      <c r="AC7" s="30"/>
      <c r="AD7" s="30"/>
      <c r="AE7" s="15"/>
      <c r="AF7" s="29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1"/>
      <c r="BG7" s="32"/>
      <c r="BH7" s="33"/>
      <c r="BI7" s="34"/>
      <c r="BJ7" s="34"/>
      <c r="BK7" s="35"/>
      <c r="BL7" s="35"/>
      <c r="BM7" s="36"/>
      <c r="BN7" s="22"/>
      <c r="BO7" s="22"/>
      <c r="BP7" s="23"/>
    </row>
    <row r="8" spans="1:69" x14ac:dyDescent="0.25">
      <c r="A8" s="1"/>
      <c r="B8" s="24"/>
      <c r="C8" s="24"/>
      <c r="D8" s="25"/>
      <c r="E8" s="25"/>
      <c r="F8" s="25"/>
      <c r="G8" s="25"/>
      <c r="H8" s="26"/>
      <c r="I8" s="26"/>
      <c r="J8" s="26"/>
      <c r="K8" s="26"/>
      <c r="L8" s="26"/>
      <c r="M8" s="27"/>
      <c r="N8" s="27"/>
      <c r="O8" s="27"/>
      <c r="P8" s="27"/>
      <c r="Q8" s="27"/>
      <c r="R8" s="27"/>
      <c r="S8" s="27"/>
      <c r="T8" s="28"/>
      <c r="U8" s="28"/>
      <c r="V8" s="37">
        <v>0.1</v>
      </c>
      <c r="W8" s="38"/>
      <c r="X8" s="39"/>
      <c r="Y8" s="37">
        <v>0.1</v>
      </c>
      <c r="Z8" s="38"/>
      <c r="AA8" s="39"/>
      <c r="AB8" s="37">
        <v>0.1</v>
      </c>
      <c r="AC8" s="38"/>
      <c r="AD8" s="39"/>
      <c r="AE8" s="15"/>
      <c r="AF8" s="37">
        <v>0.1</v>
      </c>
      <c r="AG8" s="38"/>
      <c r="AH8" s="39"/>
      <c r="AI8" s="37">
        <v>0.1</v>
      </c>
      <c r="AJ8" s="38"/>
      <c r="AK8" s="39"/>
      <c r="AL8" s="37">
        <v>0.1</v>
      </c>
      <c r="AM8" s="38"/>
      <c r="AN8" s="39"/>
      <c r="AO8" s="37">
        <v>7.0000000000000007E-2</v>
      </c>
      <c r="AP8" s="38"/>
      <c r="AQ8" s="39"/>
      <c r="AR8" s="37">
        <v>0.05</v>
      </c>
      <c r="AS8" s="38"/>
      <c r="AT8" s="39"/>
      <c r="AU8" s="40">
        <v>0.09</v>
      </c>
      <c r="AV8" s="40"/>
      <c r="AW8" s="40"/>
      <c r="AX8" s="37">
        <v>0.09</v>
      </c>
      <c r="AY8" s="38"/>
      <c r="AZ8" s="39"/>
      <c r="BA8" s="40">
        <v>0.05</v>
      </c>
      <c r="BB8" s="40"/>
      <c r="BC8" s="40"/>
      <c r="BD8" s="40">
        <v>0.05</v>
      </c>
      <c r="BE8" s="40"/>
      <c r="BF8" s="40"/>
      <c r="BG8" s="32"/>
      <c r="BH8" s="33"/>
      <c r="BI8" s="34"/>
      <c r="BJ8" s="34"/>
      <c r="BK8" s="35"/>
      <c r="BL8" s="35"/>
      <c r="BM8" s="36"/>
      <c r="BN8" s="22"/>
      <c r="BO8" s="22"/>
      <c r="BP8" s="23"/>
    </row>
    <row r="9" spans="1:69" ht="57.75" customHeight="1" x14ac:dyDescent="0.3">
      <c r="A9" s="1"/>
      <c r="B9" s="24"/>
      <c r="C9" s="24"/>
      <c r="D9" s="25"/>
      <c r="E9" s="25"/>
      <c r="F9" s="25"/>
      <c r="G9" s="25"/>
      <c r="H9" s="26"/>
      <c r="I9" s="26"/>
      <c r="J9" s="26"/>
      <c r="K9" s="26"/>
      <c r="L9" s="26"/>
      <c r="M9" s="27"/>
      <c r="N9" s="27"/>
      <c r="O9" s="27"/>
      <c r="P9" s="27"/>
      <c r="Q9" s="27"/>
      <c r="R9" s="27"/>
      <c r="S9" s="27"/>
      <c r="T9" s="28"/>
      <c r="U9" s="28"/>
      <c r="V9" s="41" t="s">
        <v>35</v>
      </c>
      <c r="W9" s="42"/>
      <c r="X9" s="43"/>
      <c r="Y9" s="41" t="s">
        <v>36</v>
      </c>
      <c r="Z9" s="42"/>
      <c r="AA9" s="43"/>
      <c r="AB9" s="41" t="s">
        <v>37</v>
      </c>
      <c r="AC9" s="42"/>
      <c r="AD9" s="43"/>
      <c r="AE9" s="15"/>
      <c r="AF9" s="41" t="s">
        <v>38</v>
      </c>
      <c r="AG9" s="42"/>
      <c r="AH9" s="43"/>
      <c r="AI9" s="41" t="s">
        <v>39</v>
      </c>
      <c r="AJ9" s="42"/>
      <c r="AK9" s="43"/>
      <c r="AL9" s="41" t="s">
        <v>40</v>
      </c>
      <c r="AM9" s="42"/>
      <c r="AN9" s="43"/>
      <c r="AO9" s="41" t="s">
        <v>41</v>
      </c>
      <c r="AP9" s="42"/>
      <c r="AQ9" s="43"/>
      <c r="AR9" s="41" t="s">
        <v>42</v>
      </c>
      <c r="AS9" s="42"/>
      <c r="AT9" s="43"/>
      <c r="AU9" s="44" t="s">
        <v>43</v>
      </c>
      <c r="AV9" s="44"/>
      <c r="AW9" s="44"/>
      <c r="AX9" s="41" t="s">
        <v>44</v>
      </c>
      <c r="AY9" s="42"/>
      <c r="AZ9" s="43"/>
      <c r="BA9" s="44" t="s">
        <v>45</v>
      </c>
      <c r="BB9" s="44"/>
      <c r="BC9" s="44"/>
      <c r="BD9" s="44" t="s">
        <v>46</v>
      </c>
      <c r="BE9" s="44"/>
      <c r="BF9" s="44"/>
      <c r="BG9" s="32"/>
      <c r="BH9" s="33"/>
      <c r="BI9" s="34"/>
      <c r="BJ9" s="34"/>
      <c r="BK9" s="35"/>
      <c r="BL9" s="35"/>
      <c r="BM9" s="36"/>
      <c r="BN9" s="22"/>
      <c r="BO9" s="22"/>
      <c r="BP9" s="23"/>
    </row>
    <row r="10" spans="1:69" ht="17.25" customHeight="1" x14ac:dyDescent="0.3">
      <c r="A10" s="45"/>
      <c r="B10" s="46"/>
      <c r="C10" s="46"/>
      <c r="D10" s="47"/>
      <c r="E10" s="47"/>
      <c r="F10" s="47"/>
      <c r="G10" s="47"/>
      <c r="H10" s="48"/>
      <c r="I10" s="48"/>
      <c r="J10" s="48"/>
      <c r="K10" s="48"/>
      <c r="L10" s="48"/>
      <c r="M10" s="49"/>
      <c r="N10" s="49"/>
      <c r="O10" s="49"/>
      <c r="P10" s="49"/>
      <c r="Q10" s="49"/>
      <c r="R10" s="49"/>
      <c r="S10" s="49"/>
      <c r="T10" s="50"/>
      <c r="U10" s="50"/>
      <c r="V10" s="51" t="s">
        <v>47</v>
      </c>
      <c r="W10" s="51" t="s">
        <v>48</v>
      </c>
      <c r="X10" s="51" t="s">
        <v>49</v>
      </c>
      <c r="Y10" s="51" t="s">
        <v>47</v>
      </c>
      <c r="Z10" s="51" t="s">
        <v>48</v>
      </c>
      <c r="AA10" s="51" t="s">
        <v>49</v>
      </c>
      <c r="AB10" s="51" t="s">
        <v>47</v>
      </c>
      <c r="AC10" s="51" t="s">
        <v>48</v>
      </c>
      <c r="AD10" s="51" t="s">
        <v>49</v>
      </c>
      <c r="AE10" s="15"/>
      <c r="AF10" s="51" t="s">
        <v>47</v>
      </c>
      <c r="AG10" s="51" t="s">
        <v>48</v>
      </c>
      <c r="AH10" s="51" t="s">
        <v>49</v>
      </c>
      <c r="AI10" s="51" t="s">
        <v>47</v>
      </c>
      <c r="AJ10" s="51" t="s">
        <v>48</v>
      </c>
      <c r="AK10" s="51" t="s">
        <v>49</v>
      </c>
      <c r="AL10" s="51" t="s">
        <v>47</v>
      </c>
      <c r="AM10" s="51" t="s">
        <v>48</v>
      </c>
      <c r="AN10" s="51" t="s">
        <v>49</v>
      </c>
      <c r="AO10" s="51" t="s">
        <v>47</v>
      </c>
      <c r="AP10" s="51" t="s">
        <v>48</v>
      </c>
      <c r="AQ10" s="51" t="s">
        <v>49</v>
      </c>
      <c r="AR10" s="51" t="s">
        <v>47</v>
      </c>
      <c r="AS10" s="51" t="s">
        <v>48</v>
      </c>
      <c r="AT10" s="51" t="s">
        <v>49</v>
      </c>
      <c r="AU10" s="52" t="s">
        <v>47</v>
      </c>
      <c r="AV10" s="52" t="s">
        <v>48</v>
      </c>
      <c r="AW10" s="51" t="s">
        <v>49</v>
      </c>
      <c r="AX10" s="51" t="s">
        <v>47</v>
      </c>
      <c r="AY10" s="51" t="s">
        <v>48</v>
      </c>
      <c r="AZ10" s="51" t="s">
        <v>49</v>
      </c>
      <c r="BA10" s="52" t="s">
        <v>47</v>
      </c>
      <c r="BB10" s="52" t="s">
        <v>48</v>
      </c>
      <c r="BC10" s="51" t="s">
        <v>49</v>
      </c>
      <c r="BD10" s="52" t="s">
        <v>47</v>
      </c>
      <c r="BE10" s="52" t="s">
        <v>48</v>
      </c>
      <c r="BF10" s="51" t="s">
        <v>49</v>
      </c>
      <c r="BG10" s="53"/>
      <c r="BH10" s="54"/>
      <c r="BI10" s="55"/>
      <c r="BJ10" s="55"/>
      <c r="BK10" s="56"/>
      <c r="BL10" s="56"/>
      <c r="BM10" s="57"/>
      <c r="BN10" s="22"/>
      <c r="BO10" s="22"/>
      <c r="BP10" s="23"/>
    </row>
    <row r="11" spans="1:69" ht="17.25" customHeight="1" x14ac:dyDescent="0.3">
      <c r="B11" s="58">
        <v>1</v>
      </c>
      <c r="C11" s="59" t="s">
        <v>50</v>
      </c>
      <c r="D11" s="60">
        <v>30714</v>
      </c>
      <c r="E11" s="61">
        <v>44199</v>
      </c>
      <c r="F11" s="61">
        <v>44563</v>
      </c>
      <c r="G11" s="62" t="s">
        <v>51</v>
      </c>
      <c r="H11" s="63" t="s">
        <v>52</v>
      </c>
      <c r="I11" s="64"/>
      <c r="J11" s="63" t="s">
        <v>53</v>
      </c>
      <c r="K11" s="65"/>
      <c r="L11" s="65"/>
      <c r="M11" s="65">
        <v>22</v>
      </c>
      <c r="N11" s="66">
        <f>VLOOKUP($C11,'[3]ABSENSI ALL'!$B$11:$NC$15,355,0)</f>
        <v>22</v>
      </c>
      <c r="O11" s="66">
        <v>0</v>
      </c>
      <c r="P11" s="66">
        <v>0</v>
      </c>
      <c r="Q11" s="66">
        <v>0</v>
      </c>
      <c r="R11" s="66">
        <f>VLOOKUP($C11,'[3]ABSENSI ALL'!$B$11:$NC$15,366,0)</f>
        <v>0</v>
      </c>
      <c r="S11" s="66">
        <v>0</v>
      </c>
      <c r="T11" s="67">
        <f>N11-O11-P11-S11</f>
        <v>22</v>
      </c>
      <c r="U11" s="66">
        <f>N11-(R11+S11)</f>
        <v>22</v>
      </c>
      <c r="V11" s="68">
        <f>IF(X11&lt;70%,1,IF(AND(X11&gt;=70%,X11&lt;80%),2,IF(AND(X11&gt;=80%,X11&lt;90%),3,IF(AND(X11&gt;=90%,X11&lt;100%),4,5))))</f>
        <v>5</v>
      </c>
      <c r="W11" s="69">
        <f>V11/5*$V$8</f>
        <v>0.1</v>
      </c>
      <c r="X11" s="69">
        <f>VLOOKUP(C11,'[4]OPERATION PLAN'!D21:AA21,21,0)</f>
        <v>1</v>
      </c>
      <c r="Y11" s="68">
        <v>5</v>
      </c>
      <c r="Z11" s="69">
        <f>Y11/5*$Y$8</f>
        <v>0.1</v>
      </c>
      <c r="AA11" s="69">
        <f>Z11/Y$8*100%</f>
        <v>1</v>
      </c>
      <c r="AB11" s="68">
        <v>5</v>
      </c>
      <c r="AC11" s="69">
        <f>AB11/5*$AB$8</f>
        <v>0.1</v>
      </c>
      <c r="AD11" s="69">
        <f>AC11/AB$8*100%</f>
        <v>1</v>
      </c>
      <c r="AE11" s="70">
        <f>W11+Z11+AC11</f>
        <v>0.30000000000000004</v>
      </c>
      <c r="AF11" s="68">
        <v>5</v>
      </c>
      <c r="AG11" s="69">
        <f>AF11/5*$AF$8</f>
        <v>0.1</v>
      </c>
      <c r="AH11" s="69">
        <f>AG11/AF$8*100%</f>
        <v>1</v>
      </c>
      <c r="AI11" s="68">
        <v>5</v>
      </c>
      <c r="AJ11" s="69">
        <f>AI11/5*$AI$8</f>
        <v>0.1</v>
      </c>
      <c r="AK11" s="69">
        <f>AJ11/AI$8*100%</f>
        <v>1</v>
      </c>
      <c r="AL11" s="68">
        <v>5</v>
      </c>
      <c r="AM11" s="69">
        <f>AL11/5*$AL$8</f>
        <v>0.1</v>
      </c>
      <c r="AN11" s="69">
        <f>AM11/AL$8*100%</f>
        <v>1</v>
      </c>
      <c r="AO11" s="68">
        <v>5</v>
      </c>
      <c r="AP11" s="69">
        <f>AO11/5*$AO$8</f>
        <v>7.0000000000000007E-2</v>
      </c>
      <c r="AQ11" s="69">
        <f>AP11/AO$8*100%</f>
        <v>1</v>
      </c>
      <c r="AR11" s="68">
        <v>5</v>
      </c>
      <c r="AS11" s="69">
        <f>AR11/5*$AR$8</f>
        <v>0.05</v>
      </c>
      <c r="AT11" s="69">
        <f>AS11/AR$8*100%</f>
        <v>1</v>
      </c>
      <c r="AU11" s="68">
        <v>5</v>
      </c>
      <c r="AV11" s="69">
        <f>AU11/5*$AU$8</f>
        <v>0.09</v>
      </c>
      <c r="AW11" s="69">
        <f>AV11/AU$8*100%</f>
        <v>1</v>
      </c>
      <c r="AX11" s="68">
        <v>5</v>
      </c>
      <c r="AY11" s="69">
        <f>AX11/5*$AX$8</f>
        <v>0.09</v>
      </c>
      <c r="AZ11" s="69">
        <f>AY11/AX$8*100%</f>
        <v>1</v>
      </c>
      <c r="BA11" s="68">
        <v>5</v>
      </c>
      <c r="BB11" s="69">
        <f>BA11/5*$BA$8</f>
        <v>0.05</v>
      </c>
      <c r="BC11" s="69">
        <f>BB11/BA$8*100%</f>
        <v>1</v>
      </c>
      <c r="BD11" s="68">
        <v>5</v>
      </c>
      <c r="BE11" s="69">
        <f>BD11/5*$BD$8</f>
        <v>0.05</v>
      </c>
      <c r="BF11" s="69">
        <f>BE11/BD$8*100%</f>
        <v>1</v>
      </c>
      <c r="BG11" s="71">
        <f>AG11+AJ11+AM11+AP11+AS11+AV11+AY11+BB11+BE11</f>
        <v>0.70000000000000007</v>
      </c>
      <c r="BH11" s="72">
        <f>BG11+AE11</f>
        <v>1</v>
      </c>
      <c r="BI11" s="73" t="str">
        <f>IF(BP11&gt;0,"GUGUR","TERIMA")</f>
        <v>TERIMA</v>
      </c>
      <c r="BJ11" s="74">
        <v>2500000</v>
      </c>
      <c r="BK11" s="75">
        <f>BJ11*BH11</f>
        <v>2500000</v>
      </c>
      <c r="BL11" s="75">
        <f>IF(S11&gt;0,(T11/M11)*BK11,BK11)</f>
        <v>2500000</v>
      </c>
      <c r="BM11" s="76">
        <f>IF(L11=1,(T11/M11)*BL11,IF(BN11&gt;0,BL11*85%,IF(BO11&gt;0,BL11*60%,IF(BP11&gt;0,BL11*0%,BL11))))</f>
        <v>2500000</v>
      </c>
      <c r="BN11" s="77"/>
      <c r="BO11" s="77"/>
      <c r="BP11" s="77"/>
    </row>
    <row r="12" spans="1:69" ht="14.4" x14ac:dyDescent="0.3">
      <c r="BN12" s="79"/>
      <c r="BO12" s="79"/>
      <c r="BP12" s="79"/>
      <c r="BQ12" s="79"/>
    </row>
    <row r="14" spans="1:69" ht="14.4" x14ac:dyDescent="0.3">
      <c r="X14" s="80"/>
      <c r="Y14" s="80"/>
      <c r="Z14" s="80"/>
      <c r="AA14" s="80"/>
      <c r="AB14" s="80"/>
      <c r="AC14" s="80"/>
      <c r="AD14" s="80"/>
      <c r="AE14" s="80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</row>
    <row r="15" spans="1:69" ht="14.4" x14ac:dyDescent="0.3">
      <c r="X15" s="80"/>
      <c r="Y15" s="80"/>
      <c r="Z15" s="80"/>
      <c r="AA15" s="80"/>
      <c r="AB15" s="80"/>
      <c r="AC15" s="80"/>
      <c r="AD15" s="80"/>
      <c r="AE15" s="80"/>
      <c r="AS15" s="79"/>
      <c r="AT15" s="79"/>
      <c r="AU15" s="79"/>
      <c r="AV15" s="79"/>
      <c r="AW15" s="79"/>
      <c r="AX15" s="79"/>
      <c r="AY15" s="79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</row>
    <row r="153" spans="3:65" ht="14.4" x14ac:dyDescent="0.3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</row>
    <row r="154" spans="3:65" ht="14.4" x14ac:dyDescent="0.3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</row>
    <row r="155" spans="3:65" ht="14.4" x14ac:dyDescent="0.3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</row>
    <row r="156" spans="3:65" ht="14.4" x14ac:dyDescent="0.3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</row>
    <row r="157" spans="3:65" ht="14.4" x14ac:dyDescent="0.3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</row>
    <row r="158" spans="3:65" ht="14.4" x14ac:dyDescent="0.3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</row>
    <row r="159" spans="3:65" ht="14.4" x14ac:dyDescent="0.3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</row>
    <row r="160" spans="3:65" ht="14.4" x14ac:dyDescent="0.3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</row>
    <row r="161" spans="3:65" ht="14.4" x14ac:dyDescent="0.3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</row>
    <row r="162" spans="3:65" ht="14.4" x14ac:dyDescent="0.3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</row>
    <row r="163" spans="3:65" ht="14.4" x14ac:dyDescent="0.3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</row>
    <row r="164" spans="3:65" ht="14.4" x14ac:dyDescent="0.3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</row>
    <row r="165" spans="3:65" ht="14.4" x14ac:dyDescent="0.3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</row>
    <row r="166" spans="3:65" ht="14.4" x14ac:dyDescent="0.3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</row>
    <row r="167" spans="3:65" ht="14.4" x14ac:dyDescent="0.3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</row>
    <row r="168" spans="3:65" ht="14.4" x14ac:dyDescent="0.3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</row>
    <row r="169" spans="3:65" ht="14.4" x14ac:dyDescent="0.3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</row>
    <row r="170" spans="3:65" ht="14.4" x14ac:dyDescent="0.3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</row>
    <row r="171" spans="3:65" ht="14.4" x14ac:dyDescent="0.3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</row>
    <row r="172" spans="3:65" ht="14.4" x14ac:dyDescent="0.3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</row>
    <row r="173" spans="3:65" ht="14.4" x14ac:dyDescent="0.3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</row>
    <row r="174" spans="3:65" ht="14.4" x14ac:dyDescent="0.3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</row>
    <row r="175" spans="3:65" ht="14.4" x14ac:dyDescent="0.3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</row>
    <row r="176" spans="3:65" ht="14.4" x14ac:dyDescent="0.3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</row>
    <row r="177" spans="3:65" ht="14.4" x14ac:dyDescent="0.3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</row>
    <row r="178" spans="3:65" ht="14.4" x14ac:dyDescent="0.3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</row>
    <row r="179" spans="3:65" ht="14.4" x14ac:dyDescent="0.3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</row>
    <row r="180" spans="3:65" ht="14.4" x14ac:dyDescent="0.3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</row>
    <row r="181" spans="3:65" ht="14.4" x14ac:dyDescent="0.3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</row>
    <row r="182" spans="3:65" ht="14.4" x14ac:dyDescent="0.3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</row>
    <row r="183" spans="3:65" ht="14.4" x14ac:dyDescent="0.3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</row>
    <row r="184" spans="3:65" ht="14.4" x14ac:dyDescent="0.3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</row>
    <row r="185" spans="3:65" ht="14.4" x14ac:dyDescent="0.3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</row>
    <row r="186" spans="3:65" ht="14.4" x14ac:dyDescent="0.3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</row>
    <row r="187" spans="3:65" ht="14.4" x14ac:dyDescent="0.3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</row>
    <row r="188" spans="3:65" ht="14.4" x14ac:dyDescent="0.3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</row>
    <row r="189" spans="3:65" ht="14.4" x14ac:dyDescent="0.3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</row>
    <row r="190" spans="3:65" ht="14.4" x14ac:dyDescent="0.3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</row>
    <row r="191" spans="3:65" ht="14.4" x14ac:dyDescent="0.3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</row>
    <row r="192" spans="3:65" ht="14.4" x14ac:dyDescent="0.3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</row>
    <row r="193" spans="3:65" ht="14.4" x14ac:dyDescent="0.3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</row>
    <row r="194" spans="3:65" ht="14.4" x14ac:dyDescent="0.3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</row>
    <row r="195" spans="3:65" ht="14.4" x14ac:dyDescent="0.3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</row>
    <row r="196" spans="3:65" ht="14.4" x14ac:dyDescent="0.3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</row>
    <row r="197" spans="3:65" ht="14.4" x14ac:dyDescent="0.3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</row>
    <row r="198" spans="3:65" ht="14.4" x14ac:dyDescent="0.3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</row>
    <row r="199" spans="3:65" ht="14.4" x14ac:dyDescent="0.3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</row>
    <row r="200" spans="3:65" ht="14.4" x14ac:dyDescent="0.3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</row>
    <row r="201" spans="3:65" ht="14.4" x14ac:dyDescent="0.3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</row>
  </sheetData>
  <mergeCells count="57">
    <mergeCell ref="AX9:AZ9"/>
    <mergeCell ref="BA9:BC9"/>
    <mergeCell ref="BD9:BF9"/>
    <mergeCell ref="BD8:BF8"/>
    <mergeCell ref="V9:X9"/>
    <mergeCell ref="Y9:AA9"/>
    <mergeCell ref="AB9:AD9"/>
    <mergeCell ref="AF9:AH9"/>
    <mergeCell ref="AI9:AK9"/>
    <mergeCell ref="AL9:AN9"/>
    <mergeCell ref="AO9:AQ9"/>
    <mergeCell ref="AR9:AT9"/>
    <mergeCell ref="AU9:AW9"/>
    <mergeCell ref="BN6:BN10"/>
    <mergeCell ref="BO6:BO10"/>
    <mergeCell ref="BP6:BP10"/>
    <mergeCell ref="V8:X8"/>
    <mergeCell ref="Y8:AA8"/>
    <mergeCell ref="AB8:AD8"/>
    <mergeCell ref="AF8:AH8"/>
    <mergeCell ref="AI8:AK8"/>
    <mergeCell ref="AL8:AN8"/>
    <mergeCell ref="AO8:AQ8"/>
    <mergeCell ref="BH6:BH10"/>
    <mergeCell ref="BI6:BI10"/>
    <mergeCell ref="BJ6:BJ10"/>
    <mergeCell ref="BK6:BK10"/>
    <mergeCell ref="BL6:BL10"/>
    <mergeCell ref="BM6:BM10"/>
    <mergeCell ref="T6:T10"/>
    <mergeCell ref="U6:U10"/>
    <mergeCell ref="V6:AD7"/>
    <mergeCell ref="AE6:AE10"/>
    <mergeCell ref="AF6:BF7"/>
    <mergeCell ref="BG6:BG10"/>
    <mergeCell ref="AR8:AT8"/>
    <mergeCell ref="AU8:AW8"/>
    <mergeCell ref="AX8:AZ8"/>
    <mergeCell ref="BA8:BC8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BI11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SPV QIA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2022-02-09T07:58:32Z</dcterms:created>
  <dcterms:modified xsi:type="dcterms:W3CDTF">2022-02-09T07:59:11Z</dcterms:modified>
</cp:coreProperties>
</file>