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02. ADMIN\Data Admin\2022\RPA\2022\3. Maret 2022\"/>
    </mc:Choice>
  </mc:AlternateContent>
  <bookViews>
    <workbookView xWindow="0" yWindow="0" windowWidth="17280" windowHeight="8292"/>
  </bookViews>
  <sheets>
    <sheet name="ADM OFFICE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C11" i="1" l="1"/>
  <c r="AY11" i="1"/>
  <c r="AZ11" i="1" s="1"/>
  <c r="AV11" i="1"/>
  <c r="AW11" i="1" s="1"/>
  <c r="AS11" i="1"/>
  <c r="AT11" i="1" s="1"/>
  <c r="AP11" i="1"/>
  <c r="AQ11" i="1" s="1"/>
  <c r="AM11" i="1"/>
  <c r="AN11" i="1" s="1"/>
  <c r="AJ11" i="1"/>
  <c r="AK11" i="1" s="1"/>
  <c r="AG11" i="1"/>
  <c r="AH11" i="1" s="1"/>
  <c r="AD11" i="1"/>
  <c r="AE11" i="1" s="1"/>
  <c r="AA11" i="1"/>
  <c r="Z11" i="1"/>
  <c r="W11" i="1"/>
  <c r="AB11" i="1" s="1"/>
  <c r="U11" i="1"/>
  <c r="T11" i="1"/>
  <c r="B3" i="1"/>
  <c r="X11" i="1" l="1"/>
  <c r="BA11" i="1"/>
  <c r="BB11" i="1" s="1"/>
  <c r="BE11" i="1" s="1"/>
  <c r="BF11" i="1" s="1"/>
  <c r="BG11" i="1" s="1"/>
</calcChain>
</file>

<file path=xl/comments1.xml><?xml version="1.0" encoding="utf-8"?>
<comments xmlns="http://schemas.openxmlformats.org/spreadsheetml/2006/main">
  <authors>
    <author>HR1</author>
  </authors>
  <commentList>
    <comment ref="K6" authorId="0" shapeId="0">
      <text>
        <r>
          <rPr>
            <b/>
            <sz val="9"/>
            <color indexed="81"/>
            <rFont val="Tahoma"/>
            <family val="2"/>
          </rPr>
          <t>HR1:</t>
        </r>
        <r>
          <rPr>
            <sz val="9"/>
            <color indexed="81"/>
            <rFont val="Tahoma"/>
            <family val="2"/>
          </rPr>
          <t xml:space="preserve">
JIKA STATUSNYA SEDANG CUMIL MAKA DITULIS CUMIL</t>
        </r>
      </text>
    </comment>
    <comment ref="L6" authorId="0" shapeId="0">
      <text>
        <r>
          <rPr>
            <b/>
            <sz val="9"/>
            <color indexed="81"/>
            <rFont val="Tahoma"/>
            <family val="2"/>
          </rPr>
          <t>HR1:</t>
        </r>
        <r>
          <rPr>
            <sz val="9"/>
            <color indexed="81"/>
            <rFont val="Tahoma"/>
            <family val="2"/>
          </rPr>
          <t xml:space="preserve">
RESIGN PROSEDURAL = 1
RESIGN NON PROSEDURAL = 2</t>
        </r>
      </text>
    </comment>
  </commentList>
</comments>
</file>

<file path=xl/sharedStrings.xml><?xml version="1.0" encoding="utf-8"?>
<sst xmlns="http://schemas.openxmlformats.org/spreadsheetml/2006/main" count="79" uniqueCount="52">
  <si>
    <t>FORM REKAPITULASI PENILAIAN KINERJA</t>
  </si>
  <si>
    <t>ADM OFFICE LAYANAN TELKOMSEL</t>
  </si>
  <si>
    <t>NO</t>
  </si>
  <si>
    <t>NAMA LENGKAP</t>
  </si>
  <si>
    <t>PERNER</t>
  </si>
  <si>
    <t>AWAL KONTRAK</t>
  </si>
  <si>
    <t>AKHIR KONTRAK</t>
  </si>
  <si>
    <t>JABATAN</t>
  </si>
  <si>
    <t>JENIS KELAMIN</t>
  </si>
  <si>
    <t>SUPERVISOR</t>
  </si>
  <si>
    <t>PPJP</t>
  </si>
  <si>
    <t>STATUS CUMIL</t>
  </si>
  <si>
    <t>STATUS RESIGN</t>
  </si>
  <si>
    <t>POLA LAYANAN</t>
  </si>
  <si>
    <t>HK ROSTER</t>
  </si>
  <si>
    <t>S</t>
  </si>
  <si>
    <t>A</t>
  </si>
  <si>
    <t>CDK</t>
  </si>
  <si>
    <t>CT</t>
  </si>
  <si>
    <t>OP</t>
  </si>
  <si>
    <t>HK REALISASI</t>
  </si>
  <si>
    <t>HK TUPRES</t>
  </si>
  <si>
    <t>PRODUKTIVITAS</t>
  </si>
  <si>
    <t>TOTAL PRODUKTIVITAS</t>
  </si>
  <si>
    <t>KUALITAS</t>
  </si>
  <si>
    <t>TOTAL KUALITAS</t>
  </si>
  <si>
    <t>TOTAL KINERJA</t>
  </si>
  <si>
    <t>GUGUR / TERIMA</t>
  </si>
  <si>
    <t>NOMINAL BERDASARKAN JABATAN</t>
  </si>
  <si>
    <t>NOMINAL KINERJA</t>
  </si>
  <si>
    <t>NOMINAL KINERJA YANG DIBAYARKAN</t>
  </si>
  <si>
    <t>TOTAL NOMINAL KINERJA YANG DIBAYARKAN</t>
  </si>
  <si>
    <t>KONSELING</t>
  </si>
  <si>
    <t xml:space="preserve">BATL </t>
  </si>
  <si>
    <t>SP</t>
  </si>
  <si>
    <t>KEDISIPLINAN</t>
  </si>
  <si>
    <t>KEHADIRAN</t>
  </si>
  <si>
    <t>Ketepatan &amp; keakuratan reporting</t>
  </si>
  <si>
    <t>Mengkompulir, membuat dan mendistribusikan risalah rapat yang terkait dengan kegiatan operasional dan aktivitas Manager</t>
  </si>
  <si>
    <t>Korespondensi</t>
  </si>
  <si>
    <t>Filling/dokumentasi berdasarkan Catatan Mutu</t>
  </si>
  <si>
    <t>Pembuatan report pettycash/reambursment</t>
  </si>
  <si>
    <t>Pengelolaan ATK</t>
  </si>
  <si>
    <t>Pengaturan ruang rapat, konsumsi meeting dan kendaraan operasional</t>
  </si>
  <si>
    <t>Akurasi data dan ketepatan waktu kirim data penggajian</t>
  </si>
  <si>
    <t>NILAI</t>
  </si>
  <si>
    <t>%NILAI</t>
  </si>
  <si>
    <t>REALISASI</t>
  </si>
  <si>
    <t>RANNY INDRIASARI</t>
  </si>
  <si>
    <t>ADM OFFICE</t>
  </si>
  <si>
    <t>PEREMPUAN</t>
  </si>
  <si>
    <t>PT. INFOMEDIA SOLUSI HUMANIKA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</si>
</sst>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_([$Rp-421]* #,##0.00_);_([$Rp-421]* \(#,##0.00\);_([$Rp-421]* &quot;-&quot;??_);_(@_)"/>
    <numFmt numFmtId="165" formatCode="0.0%"/>
    <numFmt numFmtId="166" formatCode="[$-409]d\-mmm\-yy;@"/>
    <numFmt numFmtId="167" formatCode="_-* #,##0_-;\-* #,##0_-;_-* &quot;-&quot;_-;_-@_-"/>
    <numFmt numFmtId="168" formatCode="_([$Rp-421]* #,##0_);_([$Rp-421]* \(#,##0\);_([$Rp-421]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name val="Calibri"/>
      <family val="2"/>
      <scheme val="minor"/>
    </font>
    <font>
      <sz val="9"/>
      <color indexed="8"/>
      <name val="Calibri"/>
      <family val="2"/>
      <scheme val="minor"/>
    </font>
    <font>
      <sz val="9"/>
      <name val="Calibri"/>
      <family val="2"/>
    </font>
    <font>
      <sz val="12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indexed="5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0" fontId="2" fillId="0" borderId="0"/>
    <xf numFmtId="0" fontId="1" fillId="0" borderId="0"/>
    <xf numFmtId="0" fontId="2" fillId="0" borderId="0"/>
    <xf numFmtId="0" fontId="1" fillId="0" borderId="0"/>
    <xf numFmtId="9" fontId="2" fillId="0" borderId="0" applyFont="0" applyFill="0" applyBorder="0" applyAlignment="0" applyProtection="0"/>
    <xf numFmtId="0" fontId="8" fillId="0" borderId="0"/>
  </cellStyleXfs>
  <cellXfs count="83">
    <xf numFmtId="0" fontId="0" fillId="0" borderId="0" xfId="0"/>
    <xf numFmtId="0" fontId="3" fillId="0" borderId="0" xfId="1" applyFont="1"/>
    <xf numFmtId="0" fontId="3" fillId="0" borderId="0" xfId="1" applyFont="1" applyAlignment="1">
      <alignment horizontal="left" vertical="center"/>
    </xf>
    <xf numFmtId="0" fontId="3" fillId="0" borderId="0" xfId="2" applyFont="1" applyAlignment="1">
      <alignment horizontal="center" vertical="center"/>
    </xf>
    <xf numFmtId="0" fontId="3" fillId="0" borderId="0" xfId="1" applyFont="1" applyAlignment="1">
      <alignment horizontal="center" vertical="center"/>
    </xf>
    <xf numFmtId="2" fontId="3" fillId="0" borderId="0" xfId="1" applyNumberFormat="1" applyFont="1" applyAlignment="1">
      <alignment horizontal="center" vertical="center"/>
    </xf>
    <xf numFmtId="0" fontId="4" fillId="0" borderId="0" xfId="2" applyFont="1"/>
    <xf numFmtId="17" fontId="3" fillId="0" borderId="0" xfId="1" applyNumberFormat="1" applyFont="1" applyAlignment="1">
      <alignment horizontal="left" vertical="center"/>
    </xf>
    <xf numFmtId="0" fontId="3" fillId="0" borderId="0" xfId="1" applyFont="1" applyBorder="1"/>
    <xf numFmtId="0" fontId="5" fillId="2" borderId="4" xfId="1" applyFont="1" applyFill="1" applyBorder="1" applyAlignment="1">
      <alignment horizontal="center" vertical="center" wrapText="1"/>
    </xf>
    <xf numFmtId="0" fontId="3" fillId="0" borderId="0" xfId="1" applyFont="1" applyFill="1" applyBorder="1"/>
    <xf numFmtId="0" fontId="3" fillId="0" borderId="4" xfId="1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left" vertical="center"/>
    </xf>
    <xf numFmtId="1" fontId="3" fillId="0" borderId="4" xfId="2" applyNumberFormat="1" applyFont="1" applyBorder="1" applyAlignment="1">
      <alignment horizontal="center" vertical="center"/>
    </xf>
    <xf numFmtId="166" fontId="3" fillId="0" borderId="4" xfId="0" applyNumberFormat="1" applyFont="1" applyBorder="1" applyAlignment="1">
      <alignment horizontal="center" vertical="center"/>
    </xf>
    <xf numFmtId="0" fontId="3" fillId="0" borderId="4" xfId="2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7" fillId="0" borderId="4" xfId="2" applyFont="1" applyFill="1" applyBorder="1" applyAlignment="1">
      <alignment horizontal="center" vertical="center"/>
    </xf>
    <xf numFmtId="0" fontId="7" fillId="0" borderId="4" xfId="4" applyFont="1" applyFill="1" applyBorder="1" applyAlignment="1">
      <alignment horizontal="center" vertical="center"/>
    </xf>
    <xf numFmtId="1" fontId="3" fillId="6" borderId="4" xfId="1" applyNumberFormat="1" applyFont="1" applyFill="1" applyBorder="1" applyAlignment="1">
      <alignment horizontal="center" vertical="center"/>
    </xf>
    <xf numFmtId="9" fontId="6" fillId="0" borderId="4" xfId="5" applyFont="1" applyFill="1" applyBorder="1" applyAlignment="1">
      <alignment horizontal="center" vertical="center" wrapText="1"/>
    </xf>
    <xf numFmtId="9" fontId="3" fillId="3" borderId="4" xfId="5" applyFont="1" applyFill="1" applyBorder="1" applyAlignment="1">
      <alignment horizontal="center" vertical="center"/>
    </xf>
    <xf numFmtId="10" fontId="3" fillId="3" borderId="13" xfId="1" applyNumberFormat="1" applyFont="1" applyFill="1" applyBorder="1" applyAlignment="1">
      <alignment horizontal="center" vertical="center"/>
    </xf>
    <xf numFmtId="10" fontId="3" fillId="4" borderId="13" xfId="1" applyNumberFormat="1" applyFont="1" applyFill="1" applyBorder="1" applyAlignment="1">
      <alignment horizontal="center" vertical="center"/>
    </xf>
    <xf numFmtId="10" fontId="3" fillId="0" borderId="4" xfId="6" applyNumberFormat="1" applyFont="1" applyFill="1" applyBorder="1" applyAlignment="1">
      <alignment horizontal="center" vertical="center" wrapText="1"/>
    </xf>
    <xf numFmtId="167" fontId="3" fillId="0" borderId="4" xfId="6" applyNumberFormat="1" applyFont="1" applyFill="1" applyBorder="1" applyAlignment="1">
      <alignment horizontal="center" vertical="center" wrapText="1"/>
    </xf>
    <xf numFmtId="168" fontId="3" fillId="0" borderId="4" xfId="5" applyNumberFormat="1" applyFont="1" applyFill="1" applyBorder="1" applyAlignment="1">
      <alignment horizontal="center" vertical="center"/>
    </xf>
    <xf numFmtId="168" fontId="3" fillId="5" borderId="4" xfId="5" applyNumberFormat="1" applyFont="1" applyFill="1" applyBorder="1" applyAlignment="1">
      <alignment horizontal="center" vertical="center"/>
    </xf>
    <xf numFmtId="0" fontId="4" fillId="6" borderId="4" xfId="2" applyFont="1" applyFill="1" applyBorder="1"/>
    <xf numFmtId="0" fontId="4" fillId="0" borderId="0" xfId="2" applyFont="1" applyAlignment="1">
      <alignment horizontal="left" vertical="center"/>
    </xf>
    <xf numFmtId="0" fontId="4" fillId="0" borderId="0" xfId="2" applyFont="1" applyAlignment="1">
      <alignment horizontal="center" vertical="center"/>
    </xf>
    <xf numFmtId="2" fontId="4" fillId="0" borderId="0" xfId="2" applyNumberFormat="1" applyFont="1" applyAlignment="1">
      <alignment horizontal="center" vertical="center"/>
    </xf>
    <xf numFmtId="0" fontId="5" fillId="0" borderId="1" xfId="2" applyFont="1" applyBorder="1" applyAlignment="1">
      <alignment horizontal="center" vertical="center" wrapText="1"/>
    </xf>
    <xf numFmtId="0" fontId="5" fillId="0" borderId="6" xfId="2" applyFont="1" applyBorder="1" applyAlignment="1">
      <alignment horizontal="center" vertical="center" wrapText="1"/>
    </xf>
    <xf numFmtId="0" fontId="5" fillId="0" borderId="14" xfId="2" applyFont="1" applyBorder="1" applyAlignment="1">
      <alignment horizontal="center" vertical="center" wrapText="1"/>
    </xf>
    <xf numFmtId="0" fontId="5" fillId="0" borderId="1" xfId="1" applyFont="1" applyBorder="1" applyAlignment="1">
      <alignment horizontal="center" vertical="center"/>
    </xf>
    <xf numFmtId="0" fontId="5" fillId="0" borderId="6" xfId="1" applyFont="1" applyBorder="1" applyAlignment="1">
      <alignment horizontal="center" vertical="center"/>
    </xf>
    <xf numFmtId="0" fontId="5" fillId="0" borderId="14" xfId="1" applyFont="1" applyBorder="1" applyAlignment="1">
      <alignment horizontal="center" vertical="center"/>
    </xf>
    <xf numFmtId="0" fontId="5" fillId="0" borderId="1" xfId="2" applyFont="1" applyFill="1" applyBorder="1" applyAlignment="1">
      <alignment horizontal="center" vertical="center" wrapText="1"/>
    </xf>
    <xf numFmtId="0" fontId="5" fillId="0" borderId="6" xfId="2" applyFont="1" applyFill="1" applyBorder="1" applyAlignment="1">
      <alignment horizontal="center" vertical="center" wrapText="1"/>
    </xf>
    <xf numFmtId="0" fontId="5" fillId="0" borderId="14" xfId="2" applyFont="1" applyFill="1" applyBorder="1" applyAlignment="1">
      <alignment horizontal="center" vertical="center" wrapText="1"/>
    </xf>
    <xf numFmtId="0" fontId="5" fillId="0" borderId="1" xfId="3" applyFont="1" applyBorder="1" applyAlignment="1">
      <alignment horizontal="center" vertical="center" wrapText="1"/>
    </xf>
    <xf numFmtId="0" fontId="5" fillId="0" borderId="6" xfId="3" applyFont="1" applyBorder="1" applyAlignment="1">
      <alignment horizontal="center" vertical="center" wrapText="1"/>
    </xf>
    <xf numFmtId="0" fontId="5" fillId="0" borderId="14" xfId="3" applyFont="1" applyBorder="1" applyAlignment="1">
      <alignment horizontal="center" vertical="center" wrapText="1"/>
    </xf>
    <xf numFmtId="0" fontId="5" fillId="3" borderId="5" xfId="1" applyFont="1" applyFill="1" applyBorder="1" applyAlignment="1">
      <alignment horizontal="center" vertical="center" wrapText="1"/>
    </xf>
    <xf numFmtId="0" fontId="5" fillId="3" borderId="10" xfId="1" applyFont="1" applyFill="1" applyBorder="1" applyAlignment="1">
      <alignment horizontal="center" vertical="center" wrapText="1"/>
    </xf>
    <xf numFmtId="0" fontId="5" fillId="3" borderId="15" xfId="1" applyFont="1" applyFill="1" applyBorder="1" applyAlignment="1">
      <alignment horizontal="center" vertical="center" wrapText="1"/>
    </xf>
    <xf numFmtId="165" fontId="5" fillId="2" borderId="4" xfId="1" applyNumberFormat="1" applyFont="1" applyFill="1" applyBorder="1" applyAlignment="1">
      <alignment horizontal="center" vertical="center" wrapText="1"/>
    </xf>
    <xf numFmtId="165" fontId="5" fillId="2" borderId="11" xfId="1" applyNumberFormat="1" applyFont="1" applyFill="1" applyBorder="1" applyAlignment="1">
      <alignment horizontal="center" vertical="center" wrapText="1"/>
    </xf>
    <xf numFmtId="165" fontId="5" fillId="2" borderId="12" xfId="1" applyNumberFormat="1" applyFont="1" applyFill="1" applyBorder="1" applyAlignment="1">
      <alignment horizontal="center" vertical="center" wrapText="1"/>
    </xf>
    <xf numFmtId="165" fontId="5" fillId="2" borderId="13" xfId="1" applyNumberFormat="1" applyFont="1" applyFill="1" applyBorder="1" applyAlignment="1">
      <alignment horizontal="center" vertical="center" wrapText="1"/>
    </xf>
    <xf numFmtId="0" fontId="5" fillId="2" borderId="11" xfId="1" applyFont="1" applyFill="1" applyBorder="1" applyAlignment="1">
      <alignment horizontal="center" vertical="center" wrapText="1"/>
    </xf>
    <xf numFmtId="0" fontId="5" fillId="2" borderId="12" xfId="1" applyFont="1" applyFill="1" applyBorder="1" applyAlignment="1">
      <alignment horizontal="center" vertical="center" wrapText="1"/>
    </xf>
    <xf numFmtId="0" fontId="5" fillId="2" borderId="13" xfId="1" applyFont="1" applyFill="1" applyBorder="1" applyAlignment="1">
      <alignment horizontal="center" vertical="center" wrapText="1"/>
    </xf>
    <xf numFmtId="0" fontId="5" fillId="2" borderId="1" xfId="2" applyFont="1" applyFill="1" applyBorder="1" applyAlignment="1">
      <alignment horizontal="center" vertical="center" wrapText="1"/>
    </xf>
    <xf numFmtId="0" fontId="5" fillId="2" borderId="6" xfId="2" applyFont="1" applyFill="1" applyBorder="1" applyAlignment="1">
      <alignment horizontal="center" vertical="center" wrapText="1"/>
    </xf>
    <xf numFmtId="0" fontId="5" fillId="2" borderId="14" xfId="2" applyFont="1" applyFill="1" applyBorder="1" applyAlignment="1">
      <alignment horizontal="center" vertical="center" wrapText="1"/>
    </xf>
    <xf numFmtId="0" fontId="5" fillId="2" borderId="2" xfId="1" applyFont="1" applyFill="1" applyBorder="1" applyAlignment="1">
      <alignment horizontal="center" vertical="center"/>
    </xf>
    <xf numFmtId="0" fontId="5" fillId="2" borderId="3" xfId="1" applyFont="1" applyFill="1" applyBorder="1" applyAlignment="1">
      <alignment horizontal="center" vertical="center"/>
    </xf>
    <xf numFmtId="0" fontId="5" fillId="2" borderId="7" xfId="1" applyFont="1" applyFill="1" applyBorder="1" applyAlignment="1">
      <alignment horizontal="center" vertical="center"/>
    </xf>
    <xf numFmtId="0" fontId="5" fillId="2" borderId="8" xfId="1" applyFont="1" applyFill="1" applyBorder="1" applyAlignment="1">
      <alignment horizontal="center" vertical="center"/>
    </xf>
    <xf numFmtId="0" fontId="5" fillId="3" borderId="4" xfId="1" applyFont="1" applyFill="1" applyBorder="1" applyAlignment="1">
      <alignment horizontal="center" vertical="center" wrapText="1"/>
    </xf>
    <xf numFmtId="0" fontId="5" fillId="2" borderId="5" xfId="1" applyFont="1" applyFill="1" applyBorder="1" applyAlignment="1">
      <alignment horizontal="center" vertical="center"/>
    </xf>
    <xf numFmtId="0" fontId="5" fillId="2" borderId="9" xfId="1" applyFont="1" applyFill="1" applyBorder="1" applyAlignment="1">
      <alignment horizontal="center" vertical="center"/>
    </xf>
    <xf numFmtId="0" fontId="5" fillId="2" borderId="0" xfId="1" applyFont="1" applyFill="1" applyBorder="1" applyAlignment="1">
      <alignment horizontal="center" vertical="center"/>
    </xf>
    <xf numFmtId="0" fontId="5" fillId="2" borderId="10" xfId="1" applyFont="1" applyFill="1" applyBorder="1" applyAlignment="1">
      <alignment horizontal="center" vertical="center"/>
    </xf>
    <xf numFmtId="0" fontId="5" fillId="0" borderId="4" xfId="3" applyFont="1" applyBorder="1" applyAlignment="1">
      <alignment horizontal="center" vertical="center" wrapText="1"/>
    </xf>
    <xf numFmtId="0" fontId="5" fillId="0" borderId="4" xfId="3" applyFont="1" applyFill="1" applyBorder="1" applyAlignment="1">
      <alignment horizontal="center" vertical="center" wrapText="1"/>
    </xf>
    <xf numFmtId="0" fontId="5" fillId="4" borderId="5" xfId="1" applyFont="1" applyFill="1" applyBorder="1" applyAlignment="1">
      <alignment horizontal="center" vertical="center" wrapText="1"/>
    </xf>
    <xf numFmtId="0" fontId="5" fillId="4" borderId="10" xfId="1" applyFont="1" applyFill="1" applyBorder="1" applyAlignment="1">
      <alignment horizontal="center" vertical="center" wrapText="1"/>
    </xf>
    <xf numFmtId="0" fontId="5" fillId="4" borderId="15" xfId="1" applyFont="1" applyFill="1" applyBorder="1" applyAlignment="1">
      <alignment horizontal="center" vertical="center" wrapText="1"/>
    </xf>
    <xf numFmtId="0" fontId="5" fillId="0" borderId="1" xfId="3" applyFont="1" applyFill="1" applyBorder="1" applyAlignment="1">
      <alignment horizontal="center" vertical="center" wrapText="1"/>
    </xf>
    <xf numFmtId="0" fontId="5" fillId="0" borderId="6" xfId="3" applyFont="1" applyFill="1" applyBorder="1" applyAlignment="1">
      <alignment horizontal="center" vertical="center" wrapText="1"/>
    </xf>
    <xf numFmtId="0" fontId="5" fillId="0" borderId="14" xfId="3" applyFont="1" applyFill="1" applyBorder="1" applyAlignment="1">
      <alignment horizontal="center" vertical="center" wrapText="1"/>
    </xf>
    <xf numFmtId="164" fontId="5" fillId="0" borderId="1" xfId="3" applyNumberFormat="1" applyFont="1" applyFill="1" applyBorder="1" applyAlignment="1">
      <alignment horizontal="center" vertical="center" wrapText="1"/>
    </xf>
    <xf numFmtId="164" fontId="5" fillId="0" borderId="6" xfId="3" applyNumberFormat="1" applyFont="1" applyFill="1" applyBorder="1" applyAlignment="1">
      <alignment horizontal="center" vertical="center" wrapText="1"/>
    </xf>
    <xf numFmtId="164" fontId="5" fillId="0" borderId="14" xfId="3" applyNumberFormat="1" applyFont="1" applyFill="1" applyBorder="1" applyAlignment="1">
      <alignment horizontal="center" vertical="center" wrapText="1"/>
    </xf>
    <xf numFmtId="164" fontId="5" fillId="5" borderId="1" xfId="3" applyNumberFormat="1" applyFont="1" applyFill="1" applyBorder="1" applyAlignment="1">
      <alignment horizontal="center" vertical="center" wrapText="1"/>
    </xf>
    <xf numFmtId="164" fontId="5" fillId="5" borderId="6" xfId="3" applyNumberFormat="1" applyFont="1" applyFill="1" applyBorder="1" applyAlignment="1">
      <alignment horizontal="center" vertical="center" wrapText="1"/>
    </xf>
    <xf numFmtId="164" fontId="5" fillId="5" borderId="14" xfId="3" applyNumberFormat="1" applyFont="1" applyFill="1" applyBorder="1" applyAlignment="1">
      <alignment horizontal="center" vertical="center" wrapText="1"/>
    </xf>
    <xf numFmtId="0" fontId="5" fillId="2" borderId="9" xfId="1" applyFont="1" applyFill="1" applyBorder="1" applyAlignment="1">
      <alignment horizontal="center" vertical="center" wrapText="1"/>
    </xf>
    <xf numFmtId="0" fontId="5" fillId="2" borderId="0" xfId="1" applyFont="1" applyFill="1" applyBorder="1" applyAlignment="1">
      <alignment horizontal="center" vertical="center" wrapText="1"/>
    </xf>
    <xf numFmtId="0" fontId="5" fillId="2" borderId="10" xfId="1" applyFont="1" applyFill="1" applyBorder="1" applyAlignment="1">
      <alignment horizontal="center" vertical="center" wrapText="1"/>
    </xf>
  </cellXfs>
  <cellStyles count="7">
    <cellStyle name="Normal" xfId="0" builtinId="0"/>
    <cellStyle name="Normal 3 3 2" xfId="2"/>
    <cellStyle name="Normal 4 10 7" xfId="4"/>
    <cellStyle name="Normal 4 2" xfId="3"/>
    <cellStyle name="Normal_Kinerja Nov 08" xfId="6"/>
    <cellStyle name="Normal_Kinerja Siska Sept 2010" xfId="1"/>
    <cellStyle name="Percent 2 2" xfId="5"/>
  </cellStyles>
  <dxfs count="1">
    <dxf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DMIN%20QIA/REKAP%20KINERJA/2019/8.%20Agustus%202019/KINERJA%20STAFF%20AGT%2020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L KORNAS"/>
      <sheetName val="TL KORLAP"/>
      <sheetName val="CHO"/>
      <sheetName val="TL CH"/>
      <sheetName val="SPV CH"/>
      <sheetName val="QCO"/>
      <sheetName val="QC OBC"/>
      <sheetName val="TL QC"/>
      <sheetName val="SPV QC"/>
      <sheetName val="OPERATION PLAN"/>
      <sheetName val="TRAINER HARD SKILL"/>
      <sheetName val="DOCUMENT CONTROL"/>
      <sheetName val="QIA"/>
      <sheetName val="ADM OFFICE"/>
      <sheetName val="ADM LAYANAN"/>
      <sheetName val="HR SUPPORT"/>
      <sheetName val="SPV TDP"/>
      <sheetName val="GA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>
        <row r="3">
          <cell r="B3" t="str">
            <v>LOKASI      : CC TELKOMSEL BANDUNG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BJ212"/>
  <sheetViews>
    <sheetView showGridLines="0" tabSelected="1" zoomScale="80" zoomScaleNormal="80" workbookViewId="0">
      <pane xSplit="4" ySplit="10" topLeftCell="M11" activePane="bottomRight" state="frozen"/>
      <selection pane="topRight" activeCell="E1" sqref="E1"/>
      <selection pane="bottomLeft" activeCell="A11" sqref="A11"/>
      <selection pane="bottomRight" activeCell="T25" sqref="T25"/>
    </sheetView>
  </sheetViews>
  <sheetFormatPr defaultColWidth="9.109375" defaultRowHeight="12" x14ac:dyDescent="0.25"/>
  <cols>
    <col min="1" max="1" width="9.109375" style="6" customWidth="1"/>
    <col min="2" max="2" width="6.6640625" style="6" customWidth="1"/>
    <col min="3" max="3" width="15.5546875" style="29" bestFit="1" customWidth="1"/>
    <col min="4" max="4" width="6.44140625" style="30" bestFit="1" customWidth="1"/>
    <col min="5" max="5" width="9.44140625" style="30" customWidth="1"/>
    <col min="6" max="6" width="8.5546875" style="30" customWidth="1"/>
    <col min="7" max="7" width="10.109375" style="30" bestFit="1" customWidth="1"/>
    <col min="8" max="8" width="11.88671875" style="30" bestFit="1" customWidth="1"/>
    <col min="9" max="9" width="10.109375" style="30" bestFit="1" customWidth="1"/>
    <col min="10" max="10" width="27.33203125" style="30" bestFit="1" customWidth="1"/>
    <col min="11" max="11" width="11.5546875" style="30" bestFit="1" customWidth="1"/>
    <col min="12" max="12" width="12.44140625" style="30" bestFit="1" customWidth="1"/>
    <col min="13" max="13" width="12" style="30" bestFit="1" customWidth="1"/>
    <col min="14" max="14" width="9.33203125" style="30" bestFit="1" customWidth="1"/>
    <col min="15" max="15" width="1.88671875" style="30" bestFit="1" customWidth="1"/>
    <col min="16" max="16" width="2" style="30" bestFit="1" customWidth="1"/>
    <col min="17" max="17" width="4" style="30" bestFit="1" customWidth="1"/>
    <col min="18" max="18" width="2.6640625" style="30" bestFit="1" customWidth="1"/>
    <col min="19" max="19" width="3" style="30" bestFit="1" customWidth="1"/>
    <col min="20" max="20" width="6" style="30" customWidth="1"/>
    <col min="21" max="21" width="5" style="30" customWidth="1"/>
    <col min="22" max="22" width="4.6640625" style="30" bestFit="1" customWidth="1"/>
    <col min="23" max="23" width="6" style="30" bestFit="1" customWidth="1"/>
    <col min="24" max="24" width="8.109375" style="30" bestFit="1" customWidth="1"/>
    <col min="25" max="25" width="4.6640625" style="30" bestFit="1" customWidth="1"/>
    <col min="26" max="26" width="6" style="30" bestFit="1" customWidth="1"/>
    <col min="27" max="27" width="8.109375" style="30" bestFit="1" customWidth="1"/>
    <col min="28" max="28" width="12" style="30" customWidth="1"/>
    <col min="29" max="29" width="4.6640625" style="31" bestFit="1" customWidth="1"/>
    <col min="30" max="30" width="6" style="31" bestFit="1" customWidth="1"/>
    <col min="31" max="31" width="8.109375" style="31" bestFit="1" customWidth="1"/>
    <col min="32" max="32" width="4.6640625" style="31" bestFit="1" customWidth="1"/>
    <col min="33" max="33" width="6" style="31" bestFit="1" customWidth="1"/>
    <col min="34" max="34" width="8.109375" style="31" bestFit="1" customWidth="1"/>
    <col min="35" max="35" width="4.6640625" style="31" bestFit="1" customWidth="1"/>
    <col min="36" max="36" width="6" style="31" bestFit="1" customWidth="1"/>
    <col min="37" max="37" width="8.109375" style="31" bestFit="1" customWidth="1"/>
    <col min="38" max="38" width="4.6640625" style="31" bestFit="1" customWidth="1"/>
    <col min="39" max="39" width="6" style="31" bestFit="1" customWidth="1"/>
    <col min="40" max="40" width="8.109375" style="31" bestFit="1" customWidth="1"/>
    <col min="41" max="41" width="4.6640625" style="31" bestFit="1" customWidth="1"/>
    <col min="42" max="42" width="6" style="31" bestFit="1" customWidth="1"/>
    <col min="43" max="43" width="8.109375" style="31" bestFit="1" customWidth="1"/>
    <col min="44" max="44" width="4.6640625" style="31" bestFit="1" customWidth="1"/>
    <col min="45" max="45" width="6" style="31" bestFit="1" customWidth="1"/>
    <col min="46" max="46" width="8.109375" style="31" bestFit="1" customWidth="1"/>
    <col min="47" max="47" width="4.6640625" style="31" bestFit="1" customWidth="1"/>
    <col min="48" max="48" width="6" style="31" bestFit="1" customWidth="1"/>
    <col min="49" max="49" width="8.109375" style="31" bestFit="1" customWidth="1"/>
    <col min="50" max="50" width="4.6640625" style="31" bestFit="1" customWidth="1"/>
    <col min="51" max="51" width="6" style="31" bestFit="1" customWidth="1"/>
    <col min="52" max="52" width="8.109375" style="31" bestFit="1" customWidth="1"/>
    <col min="53" max="54" width="9.33203125" style="30" customWidth="1"/>
    <col min="55" max="55" width="10" style="30" customWidth="1"/>
    <col min="56" max="56" width="11.6640625" style="30" customWidth="1"/>
    <col min="57" max="57" width="11.5546875" style="30" customWidth="1"/>
    <col min="58" max="58" width="13.6640625" style="30" customWidth="1"/>
    <col min="59" max="59" width="12.5546875" style="30" customWidth="1"/>
    <col min="60" max="60" width="9.44140625" style="6" bestFit="1" customWidth="1"/>
    <col min="61" max="61" width="4.5546875" style="6" bestFit="1" customWidth="1"/>
    <col min="62" max="62" width="2.6640625" style="6" bestFit="1" customWidth="1"/>
    <col min="63" max="212" width="9.109375" style="6"/>
    <col min="213" max="213" width="7.109375" style="6" customWidth="1"/>
    <col min="214" max="214" width="27.33203125" style="6" customWidth="1"/>
    <col min="215" max="215" width="12" style="6" bestFit="1" customWidth="1"/>
    <col min="216" max="222" width="9.109375" style="6" customWidth="1"/>
    <col min="223" max="223" width="0" style="6" hidden="1" customWidth="1"/>
    <col min="224" max="16384" width="9.109375" style="6"/>
  </cols>
  <sheetData>
    <row r="1" spans="1:62" x14ac:dyDescent="0.25">
      <c r="A1" s="1"/>
      <c r="B1" s="1" t="s">
        <v>0</v>
      </c>
      <c r="C1" s="2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4"/>
      <c r="W1" s="4"/>
      <c r="X1" s="4"/>
      <c r="Y1" s="4"/>
      <c r="Z1" s="4"/>
      <c r="AA1" s="4"/>
      <c r="AB1" s="4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4"/>
      <c r="BB1" s="4"/>
      <c r="BC1" s="4"/>
      <c r="BD1" s="4"/>
      <c r="BE1" s="4"/>
      <c r="BF1" s="4"/>
      <c r="BG1" s="4"/>
    </row>
    <row r="2" spans="1:62" x14ac:dyDescent="0.25">
      <c r="A2" s="1"/>
      <c r="B2" s="1" t="s">
        <v>1</v>
      </c>
      <c r="C2" s="2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4"/>
      <c r="W2" s="4"/>
      <c r="X2" s="4"/>
      <c r="Y2" s="4"/>
      <c r="Z2" s="4"/>
      <c r="AA2" s="4"/>
      <c r="AB2" s="4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4"/>
      <c r="BB2" s="4"/>
      <c r="BC2" s="4"/>
      <c r="BD2" s="4"/>
      <c r="BE2" s="4"/>
      <c r="BF2" s="4"/>
      <c r="BG2" s="4"/>
    </row>
    <row r="3" spans="1:62" x14ac:dyDescent="0.25">
      <c r="A3" s="1"/>
      <c r="B3" s="1" t="str">
        <f>[1]QIA!B3</f>
        <v>LOKASI      : CC TELKOMSEL BANDUNG</v>
      </c>
      <c r="C3" s="2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4"/>
      <c r="W3" s="4"/>
      <c r="X3" s="4"/>
      <c r="Y3" s="4"/>
      <c r="Z3" s="4"/>
      <c r="AA3" s="4"/>
      <c r="AB3" s="4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4"/>
      <c r="BB3" s="4"/>
      <c r="BC3" s="4"/>
      <c r="BD3" s="4"/>
      <c r="BE3" s="4"/>
      <c r="BF3" s="4"/>
      <c r="BG3" s="4"/>
    </row>
    <row r="4" spans="1:62" x14ac:dyDescent="0.25">
      <c r="A4" s="1"/>
      <c r="B4" s="7">
        <v>44621</v>
      </c>
      <c r="C4" s="7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4"/>
      <c r="W4" s="4"/>
      <c r="X4" s="4"/>
      <c r="Y4" s="4"/>
      <c r="Z4" s="4"/>
      <c r="AA4" s="4"/>
      <c r="AB4" s="4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4"/>
      <c r="BB4" s="4"/>
      <c r="BC4" s="4"/>
      <c r="BD4" s="4"/>
      <c r="BE4" s="4"/>
      <c r="BF4" s="4"/>
      <c r="BG4" s="4"/>
    </row>
    <row r="5" spans="1:62" x14ac:dyDescent="0.25">
      <c r="A5" s="1"/>
      <c r="B5" s="1"/>
      <c r="C5" s="7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4"/>
      <c r="W5" s="4"/>
      <c r="X5" s="4"/>
      <c r="Y5" s="4"/>
      <c r="Z5" s="4"/>
      <c r="AA5" s="4"/>
      <c r="AB5" s="4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4"/>
      <c r="BB5" s="4"/>
      <c r="BC5" s="4"/>
      <c r="BD5" s="4"/>
      <c r="BE5" s="4"/>
      <c r="BF5" s="4"/>
      <c r="BG5" s="4"/>
    </row>
    <row r="6" spans="1:62" ht="12" customHeight="1" x14ac:dyDescent="0.25">
      <c r="A6" s="1"/>
      <c r="B6" s="35" t="s">
        <v>2</v>
      </c>
      <c r="C6" s="35" t="s">
        <v>3</v>
      </c>
      <c r="D6" s="32" t="s">
        <v>4</v>
      </c>
      <c r="E6" s="32" t="s">
        <v>5</v>
      </c>
      <c r="F6" s="32" t="s">
        <v>6</v>
      </c>
      <c r="G6" s="32" t="s">
        <v>7</v>
      </c>
      <c r="H6" s="41" t="s">
        <v>8</v>
      </c>
      <c r="I6" s="41" t="s">
        <v>9</v>
      </c>
      <c r="J6" s="41" t="s">
        <v>10</v>
      </c>
      <c r="K6" s="41" t="s">
        <v>11</v>
      </c>
      <c r="L6" s="41" t="s">
        <v>12</v>
      </c>
      <c r="M6" s="38" t="s">
        <v>13</v>
      </c>
      <c r="N6" s="38" t="s">
        <v>14</v>
      </c>
      <c r="O6" s="38" t="s">
        <v>15</v>
      </c>
      <c r="P6" s="38" t="s">
        <v>16</v>
      </c>
      <c r="Q6" s="38" t="s">
        <v>17</v>
      </c>
      <c r="R6" s="38" t="s">
        <v>18</v>
      </c>
      <c r="S6" s="38" t="s">
        <v>19</v>
      </c>
      <c r="T6" s="54" t="s">
        <v>20</v>
      </c>
      <c r="U6" s="54" t="s">
        <v>21</v>
      </c>
      <c r="V6" s="57" t="s">
        <v>22</v>
      </c>
      <c r="W6" s="58"/>
      <c r="X6" s="58"/>
      <c r="Y6" s="58"/>
      <c r="Z6" s="58"/>
      <c r="AA6" s="58"/>
      <c r="AB6" s="61" t="s">
        <v>23</v>
      </c>
      <c r="AC6" s="57" t="s">
        <v>24</v>
      </c>
      <c r="AD6" s="58"/>
      <c r="AE6" s="58"/>
      <c r="AF6" s="58"/>
      <c r="AG6" s="58"/>
      <c r="AH6" s="58"/>
      <c r="AI6" s="58"/>
      <c r="AJ6" s="58"/>
      <c r="AK6" s="58"/>
      <c r="AL6" s="58"/>
      <c r="AM6" s="58"/>
      <c r="AN6" s="58"/>
      <c r="AO6" s="58"/>
      <c r="AP6" s="58"/>
      <c r="AQ6" s="58"/>
      <c r="AR6" s="58"/>
      <c r="AS6" s="58"/>
      <c r="AT6" s="58"/>
      <c r="AU6" s="58"/>
      <c r="AV6" s="58"/>
      <c r="AW6" s="58"/>
      <c r="AX6" s="58"/>
      <c r="AY6" s="58"/>
      <c r="AZ6" s="62"/>
      <c r="BA6" s="44" t="s">
        <v>25</v>
      </c>
      <c r="BB6" s="68" t="s">
        <v>26</v>
      </c>
      <c r="BC6" s="71" t="s">
        <v>27</v>
      </c>
      <c r="BD6" s="71" t="s">
        <v>28</v>
      </c>
      <c r="BE6" s="74" t="s">
        <v>29</v>
      </c>
      <c r="BF6" s="74" t="s">
        <v>30</v>
      </c>
      <c r="BG6" s="77" t="s">
        <v>31</v>
      </c>
      <c r="BH6" s="66" t="s">
        <v>32</v>
      </c>
      <c r="BI6" s="66" t="s">
        <v>33</v>
      </c>
      <c r="BJ6" s="67" t="s">
        <v>34</v>
      </c>
    </row>
    <row r="7" spans="1:62" x14ac:dyDescent="0.25">
      <c r="A7" s="1"/>
      <c r="B7" s="36"/>
      <c r="C7" s="36"/>
      <c r="D7" s="33"/>
      <c r="E7" s="33"/>
      <c r="F7" s="33"/>
      <c r="G7" s="33"/>
      <c r="H7" s="42"/>
      <c r="I7" s="42"/>
      <c r="J7" s="42"/>
      <c r="K7" s="42"/>
      <c r="L7" s="42"/>
      <c r="M7" s="39"/>
      <c r="N7" s="39"/>
      <c r="O7" s="39"/>
      <c r="P7" s="39"/>
      <c r="Q7" s="39"/>
      <c r="R7" s="39"/>
      <c r="S7" s="39"/>
      <c r="T7" s="55"/>
      <c r="U7" s="55"/>
      <c r="V7" s="59"/>
      <c r="W7" s="60"/>
      <c r="X7" s="60"/>
      <c r="Y7" s="60"/>
      <c r="Z7" s="60"/>
      <c r="AA7" s="60"/>
      <c r="AB7" s="61"/>
      <c r="AC7" s="63"/>
      <c r="AD7" s="64"/>
      <c r="AE7" s="64"/>
      <c r="AF7" s="64"/>
      <c r="AG7" s="64"/>
      <c r="AH7" s="64"/>
      <c r="AI7" s="64"/>
      <c r="AJ7" s="64"/>
      <c r="AK7" s="64"/>
      <c r="AL7" s="64"/>
      <c r="AM7" s="64"/>
      <c r="AN7" s="64"/>
      <c r="AO7" s="64"/>
      <c r="AP7" s="64"/>
      <c r="AQ7" s="64"/>
      <c r="AR7" s="64"/>
      <c r="AS7" s="64"/>
      <c r="AT7" s="64"/>
      <c r="AU7" s="64"/>
      <c r="AV7" s="64"/>
      <c r="AW7" s="64"/>
      <c r="AX7" s="64"/>
      <c r="AY7" s="64"/>
      <c r="AZ7" s="65"/>
      <c r="BA7" s="45"/>
      <c r="BB7" s="69"/>
      <c r="BC7" s="72"/>
      <c r="BD7" s="72"/>
      <c r="BE7" s="75"/>
      <c r="BF7" s="75"/>
      <c r="BG7" s="78"/>
      <c r="BH7" s="66"/>
      <c r="BI7" s="66"/>
      <c r="BJ7" s="67"/>
    </row>
    <row r="8" spans="1:62" x14ac:dyDescent="0.25">
      <c r="A8" s="1"/>
      <c r="B8" s="36"/>
      <c r="C8" s="36"/>
      <c r="D8" s="33"/>
      <c r="E8" s="33"/>
      <c r="F8" s="33"/>
      <c r="G8" s="33"/>
      <c r="H8" s="42"/>
      <c r="I8" s="42"/>
      <c r="J8" s="42"/>
      <c r="K8" s="42"/>
      <c r="L8" s="42"/>
      <c r="M8" s="39"/>
      <c r="N8" s="39"/>
      <c r="O8" s="39"/>
      <c r="P8" s="39"/>
      <c r="Q8" s="39"/>
      <c r="R8" s="39"/>
      <c r="S8" s="39"/>
      <c r="T8" s="55"/>
      <c r="U8" s="55"/>
      <c r="V8" s="48">
        <v>0.15</v>
      </c>
      <c r="W8" s="49"/>
      <c r="X8" s="50"/>
      <c r="Y8" s="48">
        <v>0.15</v>
      </c>
      <c r="Z8" s="49"/>
      <c r="AA8" s="50"/>
      <c r="AB8" s="61"/>
      <c r="AC8" s="48">
        <v>0.1</v>
      </c>
      <c r="AD8" s="49"/>
      <c r="AE8" s="50"/>
      <c r="AF8" s="48">
        <v>0.1</v>
      </c>
      <c r="AG8" s="49"/>
      <c r="AH8" s="50"/>
      <c r="AI8" s="48">
        <v>0.05</v>
      </c>
      <c r="AJ8" s="49"/>
      <c r="AK8" s="50"/>
      <c r="AL8" s="48">
        <v>0.1</v>
      </c>
      <c r="AM8" s="49"/>
      <c r="AN8" s="50"/>
      <c r="AO8" s="47">
        <v>0.1</v>
      </c>
      <c r="AP8" s="47"/>
      <c r="AQ8" s="47"/>
      <c r="AR8" s="47">
        <v>0.1</v>
      </c>
      <c r="AS8" s="47"/>
      <c r="AT8" s="47"/>
      <c r="AU8" s="48">
        <v>0.05</v>
      </c>
      <c r="AV8" s="49"/>
      <c r="AW8" s="50"/>
      <c r="AX8" s="47">
        <v>0.1</v>
      </c>
      <c r="AY8" s="47"/>
      <c r="AZ8" s="47"/>
      <c r="BA8" s="45"/>
      <c r="BB8" s="69"/>
      <c r="BC8" s="72"/>
      <c r="BD8" s="72"/>
      <c r="BE8" s="75"/>
      <c r="BF8" s="75"/>
      <c r="BG8" s="78"/>
      <c r="BH8" s="66"/>
      <c r="BI8" s="66"/>
      <c r="BJ8" s="67"/>
    </row>
    <row r="9" spans="1:62" ht="42.75" customHeight="1" x14ac:dyDescent="0.25">
      <c r="A9" s="1"/>
      <c r="B9" s="36"/>
      <c r="C9" s="36"/>
      <c r="D9" s="33"/>
      <c r="E9" s="33"/>
      <c r="F9" s="33"/>
      <c r="G9" s="33"/>
      <c r="H9" s="42"/>
      <c r="I9" s="42"/>
      <c r="J9" s="42"/>
      <c r="K9" s="42"/>
      <c r="L9" s="42"/>
      <c r="M9" s="39"/>
      <c r="N9" s="39"/>
      <c r="O9" s="39"/>
      <c r="P9" s="39"/>
      <c r="Q9" s="39"/>
      <c r="R9" s="39"/>
      <c r="S9" s="39"/>
      <c r="T9" s="55"/>
      <c r="U9" s="55"/>
      <c r="V9" s="51" t="s">
        <v>35</v>
      </c>
      <c r="W9" s="52"/>
      <c r="X9" s="53"/>
      <c r="Y9" s="51" t="s">
        <v>36</v>
      </c>
      <c r="Z9" s="52"/>
      <c r="AA9" s="53"/>
      <c r="AB9" s="61"/>
      <c r="AC9" s="51" t="s">
        <v>37</v>
      </c>
      <c r="AD9" s="52"/>
      <c r="AE9" s="53"/>
      <c r="AF9" s="51" t="s">
        <v>38</v>
      </c>
      <c r="AG9" s="52"/>
      <c r="AH9" s="53"/>
      <c r="AI9" s="51" t="s">
        <v>39</v>
      </c>
      <c r="AJ9" s="52"/>
      <c r="AK9" s="53"/>
      <c r="AL9" s="51" t="s">
        <v>40</v>
      </c>
      <c r="AM9" s="52"/>
      <c r="AN9" s="53"/>
      <c r="AO9" s="80" t="s">
        <v>41</v>
      </c>
      <c r="AP9" s="81"/>
      <c r="AQ9" s="82"/>
      <c r="AR9" s="80" t="s">
        <v>42</v>
      </c>
      <c r="AS9" s="81"/>
      <c r="AT9" s="82"/>
      <c r="AU9" s="51" t="s">
        <v>43</v>
      </c>
      <c r="AV9" s="52"/>
      <c r="AW9" s="53"/>
      <c r="AX9" s="80" t="s">
        <v>44</v>
      </c>
      <c r="AY9" s="81"/>
      <c r="AZ9" s="82"/>
      <c r="BA9" s="45"/>
      <c r="BB9" s="69"/>
      <c r="BC9" s="72"/>
      <c r="BD9" s="72"/>
      <c r="BE9" s="75"/>
      <c r="BF9" s="75"/>
      <c r="BG9" s="78"/>
      <c r="BH9" s="66"/>
      <c r="BI9" s="66"/>
      <c r="BJ9" s="67"/>
    </row>
    <row r="10" spans="1:62" x14ac:dyDescent="0.25">
      <c r="A10" s="8"/>
      <c r="B10" s="37"/>
      <c r="C10" s="37"/>
      <c r="D10" s="34"/>
      <c r="E10" s="34"/>
      <c r="F10" s="34"/>
      <c r="G10" s="34"/>
      <c r="H10" s="43"/>
      <c r="I10" s="43"/>
      <c r="J10" s="43"/>
      <c r="K10" s="43"/>
      <c r="L10" s="43"/>
      <c r="M10" s="40"/>
      <c r="N10" s="40"/>
      <c r="O10" s="40"/>
      <c r="P10" s="40"/>
      <c r="Q10" s="40"/>
      <c r="R10" s="40"/>
      <c r="S10" s="40"/>
      <c r="T10" s="56"/>
      <c r="U10" s="56"/>
      <c r="V10" s="9" t="s">
        <v>45</v>
      </c>
      <c r="W10" s="9" t="s">
        <v>46</v>
      </c>
      <c r="X10" s="9" t="s">
        <v>47</v>
      </c>
      <c r="Y10" s="9" t="s">
        <v>45</v>
      </c>
      <c r="Z10" s="9" t="s">
        <v>46</v>
      </c>
      <c r="AA10" s="9" t="s">
        <v>47</v>
      </c>
      <c r="AB10" s="61"/>
      <c r="AC10" s="9" t="s">
        <v>45</v>
      </c>
      <c r="AD10" s="9" t="s">
        <v>46</v>
      </c>
      <c r="AE10" s="9" t="s">
        <v>47</v>
      </c>
      <c r="AF10" s="9" t="s">
        <v>45</v>
      </c>
      <c r="AG10" s="9" t="s">
        <v>46</v>
      </c>
      <c r="AH10" s="9" t="s">
        <v>47</v>
      </c>
      <c r="AI10" s="9" t="s">
        <v>45</v>
      </c>
      <c r="AJ10" s="9" t="s">
        <v>46</v>
      </c>
      <c r="AK10" s="9" t="s">
        <v>47</v>
      </c>
      <c r="AL10" s="9" t="s">
        <v>45</v>
      </c>
      <c r="AM10" s="9" t="s">
        <v>46</v>
      </c>
      <c r="AN10" s="9" t="s">
        <v>47</v>
      </c>
      <c r="AO10" s="9" t="s">
        <v>45</v>
      </c>
      <c r="AP10" s="9" t="s">
        <v>46</v>
      </c>
      <c r="AQ10" s="9" t="s">
        <v>47</v>
      </c>
      <c r="AR10" s="9" t="s">
        <v>45</v>
      </c>
      <c r="AS10" s="9" t="s">
        <v>46</v>
      </c>
      <c r="AT10" s="9" t="s">
        <v>47</v>
      </c>
      <c r="AU10" s="9" t="s">
        <v>45</v>
      </c>
      <c r="AV10" s="9" t="s">
        <v>46</v>
      </c>
      <c r="AW10" s="9" t="s">
        <v>47</v>
      </c>
      <c r="AX10" s="9" t="s">
        <v>45</v>
      </c>
      <c r="AY10" s="9" t="s">
        <v>46</v>
      </c>
      <c r="AZ10" s="9" t="s">
        <v>47</v>
      </c>
      <c r="BA10" s="46"/>
      <c r="BB10" s="70"/>
      <c r="BC10" s="73"/>
      <c r="BD10" s="73"/>
      <c r="BE10" s="76"/>
      <c r="BF10" s="76"/>
      <c r="BG10" s="79"/>
      <c r="BH10" s="66"/>
      <c r="BI10" s="66"/>
      <c r="BJ10" s="67"/>
    </row>
    <row r="11" spans="1:62" ht="21.75" customHeight="1" x14ac:dyDescent="0.25">
      <c r="A11" s="10"/>
      <c r="B11" s="11">
        <v>1</v>
      </c>
      <c r="C11" s="12" t="s">
        <v>48</v>
      </c>
      <c r="D11" s="13">
        <v>32404</v>
      </c>
      <c r="E11" s="14">
        <v>44501</v>
      </c>
      <c r="F11" s="14">
        <v>44865</v>
      </c>
      <c r="G11" s="15" t="s">
        <v>49</v>
      </c>
      <c r="H11" s="16" t="s">
        <v>50</v>
      </c>
      <c r="I11" s="15"/>
      <c r="J11" s="16" t="s">
        <v>51</v>
      </c>
      <c r="K11" s="15"/>
      <c r="L11" s="15"/>
      <c r="M11" s="15">
        <v>22</v>
      </c>
      <c r="N11" s="17">
        <v>22</v>
      </c>
      <c r="O11" s="17">
        <v>0</v>
      </c>
      <c r="P11" s="17">
        <v>0</v>
      </c>
      <c r="Q11" s="17">
        <v>0</v>
      </c>
      <c r="R11" s="17">
        <v>0</v>
      </c>
      <c r="S11" s="17">
        <v>0</v>
      </c>
      <c r="T11" s="18">
        <f>N11-O11-P11-S11</f>
        <v>22</v>
      </c>
      <c r="U11" s="17">
        <f>N11-(R11+S11)</f>
        <v>22</v>
      </c>
      <c r="V11" s="19">
        <v>5</v>
      </c>
      <c r="W11" s="20">
        <f>V11/5*$V$8</f>
        <v>0.15</v>
      </c>
      <c r="X11" s="20">
        <f>W11/V$8*100%</f>
        <v>1</v>
      </c>
      <c r="Y11" s="19">
        <v>5</v>
      </c>
      <c r="Z11" s="20">
        <f>Y11/5*$Y$8</f>
        <v>0.15</v>
      </c>
      <c r="AA11" s="20">
        <f>Z11/Y$8*100%</f>
        <v>1</v>
      </c>
      <c r="AB11" s="21">
        <f>W11+Z11</f>
        <v>0.3</v>
      </c>
      <c r="AC11" s="19">
        <v>5</v>
      </c>
      <c r="AD11" s="20">
        <f>AC11/5*$AC$8</f>
        <v>0.1</v>
      </c>
      <c r="AE11" s="20">
        <f>AD11/AC$8*100%</f>
        <v>1</v>
      </c>
      <c r="AF11" s="19">
        <v>5</v>
      </c>
      <c r="AG11" s="20">
        <f>AF11/5*$AF$8</f>
        <v>0.1</v>
      </c>
      <c r="AH11" s="20">
        <f>AG11/AF$8*100%</f>
        <v>1</v>
      </c>
      <c r="AI11" s="19">
        <v>5</v>
      </c>
      <c r="AJ11" s="20">
        <f>AI11/5*$AI$8</f>
        <v>0.05</v>
      </c>
      <c r="AK11" s="20">
        <f>AJ11/AI$8*100%</f>
        <v>1</v>
      </c>
      <c r="AL11" s="19">
        <v>5</v>
      </c>
      <c r="AM11" s="20">
        <f>AL11/5*$AL$8</f>
        <v>0.1</v>
      </c>
      <c r="AN11" s="20">
        <f>AM11/AL$8*100%</f>
        <v>1</v>
      </c>
      <c r="AO11" s="19">
        <v>5</v>
      </c>
      <c r="AP11" s="20">
        <f>AO11/5*$AO$8</f>
        <v>0.1</v>
      </c>
      <c r="AQ11" s="20">
        <f>AP11/AO$8*100%</f>
        <v>1</v>
      </c>
      <c r="AR11" s="19">
        <v>5</v>
      </c>
      <c r="AS11" s="20">
        <f>AR11/5*$AR$8</f>
        <v>0.1</v>
      </c>
      <c r="AT11" s="20">
        <f>AS11/AR$8*100%</f>
        <v>1</v>
      </c>
      <c r="AU11" s="19">
        <v>5</v>
      </c>
      <c r="AV11" s="20">
        <f>AU11/5*$AU$8</f>
        <v>0.05</v>
      </c>
      <c r="AW11" s="20">
        <f>AV11/AU$8*100%</f>
        <v>1</v>
      </c>
      <c r="AX11" s="19">
        <v>5</v>
      </c>
      <c r="AY11" s="20">
        <f>AX11/5*$AX$8</f>
        <v>0.1</v>
      </c>
      <c r="AZ11" s="20">
        <f>AY11/AX$8*100%</f>
        <v>1</v>
      </c>
      <c r="BA11" s="22">
        <f>AD11+AG11+AJ11+AM11+AP11+AS11+AV11+AY11</f>
        <v>0.7</v>
      </c>
      <c r="BB11" s="23">
        <f>BA11+AB11</f>
        <v>1</v>
      </c>
      <c r="BC11" s="24" t="str">
        <f>IF(BJ11&gt;0,"GUGUR","TERIMA")</f>
        <v>TERIMA</v>
      </c>
      <c r="BD11" s="25">
        <v>882000</v>
      </c>
      <c r="BE11" s="26">
        <f>BD11*BB11</f>
        <v>882000</v>
      </c>
      <c r="BF11" s="26">
        <f>IF(S11&gt;0,(T11/M11)*BE11,BE11)</f>
        <v>882000</v>
      </c>
      <c r="BG11" s="27">
        <f>IF(L11=1,(T11/M11)*BF11,IF(BH11&gt;0,BF11*85%,IF(BI11&gt;0,BF11*60%,IF(BJ11&gt;0,BF11*0%,BF11))))</f>
        <v>882000</v>
      </c>
      <c r="BH11" s="28"/>
      <c r="BI11" s="28"/>
      <c r="BJ11" s="28"/>
    </row>
    <row r="164" spans="3:59" x14ac:dyDescent="0.25"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  <c r="AY164" s="6"/>
      <c r="AZ164" s="6"/>
      <c r="BA164" s="6"/>
      <c r="BB164" s="6"/>
      <c r="BC164" s="6"/>
      <c r="BD164" s="6"/>
      <c r="BE164" s="6"/>
      <c r="BF164" s="6"/>
      <c r="BG164" s="6"/>
    </row>
    <row r="165" spans="3:59" x14ac:dyDescent="0.25"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  <c r="AY165" s="6"/>
      <c r="AZ165" s="6"/>
      <c r="BA165" s="6"/>
      <c r="BB165" s="6"/>
      <c r="BC165" s="6"/>
      <c r="BD165" s="6"/>
      <c r="BE165" s="6"/>
      <c r="BF165" s="6"/>
      <c r="BG165" s="6"/>
    </row>
    <row r="166" spans="3:59" x14ac:dyDescent="0.25"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  <c r="AY166" s="6"/>
      <c r="AZ166" s="6"/>
      <c r="BA166" s="6"/>
      <c r="BB166" s="6"/>
      <c r="BC166" s="6"/>
      <c r="BD166" s="6"/>
      <c r="BE166" s="6"/>
      <c r="BF166" s="6"/>
      <c r="BG166" s="6"/>
    </row>
    <row r="167" spans="3:59" x14ac:dyDescent="0.25"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  <c r="AY167" s="6"/>
      <c r="AZ167" s="6"/>
      <c r="BA167" s="6"/>
      <c r="BB167" s="6"/>
      <c r="BC167" s="6"/>
      <c r="BD167" s="6"/>
      <c r="BE167" s="6"/>
      <c r="BF167" s="6"/>
      <c r="BG167" s="6"/>
    </row>
    <row r="168" spans="3:59" x14ac:dyDescent="0.25"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  <c r="AY168" s="6"/>
      <c r="AZ168" s="6"/>
      <c r="BA168" s="6"/>
      <c r="BB168" s="6"/>
      <c r="BC168" s="6"/>
      <c r="BD168" s="6"/>
      <c r="BE168" s="6"/>
      <c r="BF168" s="6"/>
      <c r="BG168" s="6"/>
    </row>
    <row r="169" spans="3:59" x14ac:dyDescent="0.25"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  <c r="AY169" s="6"/>
      <c r="AZ169" s="6"/>
      <c r="BA169" s="6"/>
      <c r="BB169" s="6"/>
      <c r="BC169" s="6"/>
      <c r="BD169" s="6"/>
      <c r="BE169" s="6"/>
      <c r="BF169" s="6"/>
      <c r="BG169" s="6"/>
    </row>
    <row r="170" spans="3:59" x14ac:dyDescent="0.25"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  <c r="AY170" s="6"/>
      <c r="AZ170" s="6"/>
      <c r="BA170" s="6"/>
      <c r="BB170" s="6"/>
      <c r="BC170" s="6"/>
      <c r="BD170" s="6"/>
      <c r="BE170" s="6"/>
      <c r="BF170" s="6"/>
      <c r="BG170" s="6"/>
    </row>
    <row r="171" spans="3:59" x14ac:dyDescent="0.25"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  <c r="AY171" s="6"/>
      <c r="AZ171" s="6"/>
      <c r="BA171" s="6"/>
      <c r="BB171" s="6"/>
      <c r="BC171" s="6"/>
      <c r="BD171" s="6"/>
      <c r="BE171" s="6"/>
      <c r="BF171" s="6"/>
      <c r="BG171" s="6"/>
    </row>
    <row r="172" spans="3:59" x14ac:dyDescent="0.25"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  <c r="AY172" s="6"/>
      <c r="AZ172" s="6"/>
      <c r="BA172" s="6"/>
      <c r="BB172" s="6"/>
      <c r="BC172" s="6"/>
      <c r="BD172" s="6"/>
      <c r="BE172" s="6"/>
      <c r="BF172" s="6"/>
      <c r="BG172" s="6"/>
    </row>
    <row r="173" spans="3:59" x14ac:dyDescent="0.25"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6"/>
      <c r="AY173" s="6"/>
      <c r="AZ173" s="6"/>
      <c r="BA173" s="6"/>
      <c r="BB173" s="6"/>
      <c r="BC173" s="6"/>
      <c r="BD173" s="6"/>
      <c r="BE173" s="6"/>
      <c r="BF173" s="6"/>
      <c r="BG173" s="6"/>
    </row>
    <row r="174" spans="3:59" x14ac:dyDescent="0.25"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  <c r="AY174" s="6"/>
      <c r="AZ174" s="6"/>
      <c r="BA174" s="6"/>
      <c r="BB174" s="6"/>
      <c r="BC174" s="6"/>
      <c r="BD174" s="6"/>
      <c r="BE174" s="6"/>
      <c r="BF174" s="6"/>
      <c r="BG174" s="6"/>
    </row>
    <row r="175" spans="3:59" x14ac:dyDescent="0.25"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  <c r="AY175" s="6"/>
      <c r="AZ175" s="6"/>
      <c r="BA175" s="6"/>
      <c r="BB175" s="6"/>
      <c r="BC175" s="6"/>
      <c r="BD175" s="6"/>
      <c r="BE175" s="6"/>
      <c r="BF175" s="6"/>
      <c r="BG175" s="6"/>
    </row>
    <row r="176" spans="3:59" x14ac:dyDescent="0.25"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  <c r="AY176" s="6"/>
      <c r="AZ176" s="6"/>
      <c r="BA176" s="6"/>
      <c r="BB176" s="6"/>
      <c r="BC176" s="6"/>
      <c r="BD176" s="6"/>
      <c r="BE176" s="6"/>
      <c r="BF176" s="6"/>
      <c r="BG176" s="6"/>
    </row>
    <row r="177" spans="3:59" x14ac:dyDescent="0.25"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  <c r="AY177" s="6"/>
      <c r="AZ177" s="6"/>
      <c r="BA177" s="6"/>
      <c r="BB177" s="6"/>
      <c r="BC177" s="6"/>
      <c r="BD177" s="6"/>
      <c r="BE177" s="6"/>
      <c r="BF177" s="6"/>
      <c r="BG177" s="6"/>
    </row>
    <row r="178" spans="3:59" x14ac:dyDescent="0.25"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  <c r="AY178" s="6"/>
      <c r="AZ178" s="6"/>
      <c r="BA178" s="6"/>
      <c r="BB178" s="6"/>
      <c r="BC178" s="6"/>
      <c r="BD178" s="6"/>
      <c r="BE178" s="6"/>
      <c r="BF178" s="6"/>
      <c r="BG178" s="6"/>
    </row>
    <row r="179" spans="3:59" x14ac:dyDescent="0.25"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  <c r="AY179" s="6"/>
      <c r="AZ179" s="6"/>
      <c r="BA179" s="6"/>
      <c r="BB179" s="6"/>
      <c r="BC179" s="6"/>
      <c r="BD179" s="6"/>
      <c r="BE179" s="6"/>
      <c r="BF179" s="6"/>
      <c r="BG179" s="6"/>
    </row>
    <row r="180" spans="3:59" x14ac:dyDescent="0.25"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  <c r="AY180" s="6"/>
      <c r="AZ180" s="6"/>
      <c r="BA180" s="6"/>
      <c r="BB180" s="6"/>
      <c r="BC180" s="6"/>
      <c r="BD180" s="6"/>
      <c r="BE180" s="6"/>
      <c r="BF180" s="6"/>
      <c r="BG180" s="6"/>
    </row>
    <row r="181" spans="3:59" x14ac:dyDescent="0.25"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  <c r="AY181" s="6"/>
      <c r="AZ181" s="6"/>
      <c r="BA181" s="6"/>
      <c r="BB181" s="6"/>
      <c r="BC181" s="6"/>
      <c r="BD181" s="6"/>
      <c r="BE181" s="6"/>
      <c r="BF181" s="6"/>
      <c r="BG181" s="6"/>
    </row>
    <row r="182" spans="3:59" x14ac:dyDescent="0.25"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  <c r="AY182" s="6"/>
      <c r="AZ182" s="6"/>
      <c r="BA182" s="6"/>
      <c r="BB182" s="6"/>
      <c r="BC182" s="6"/>
      <c r="BD182" s="6"/>
      <c r="BE182" s="6"/>
      <c r="BF182" s="6"/>
      <c r="BG182" s="6"/>
    </row>
    <row r="183" spans="3:59" x14ac:dyDescent="0.25"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  <c r="AY183" s="6"/>
      <c r="AZ183" s="6"/>
      <c r="BA183" s="6"/>
      <c r="BB183" s="6"/>
      <c r="BC183" s="6"/>
      <c r="BD183" s="6"/>
      <c r="BE183" s="6"/>
      <c r="BF183" s="6"/>
      <c r="BG183" s="6"/>
    </row>
    <row r="184" spans="3:59" x14ac:dyDescent="0.25"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  <c r="AY184" s="6"/>
      <c r="AZ184" s="6"/>
      <c r="BA184" s="6"/>
      <c r="BB184" s="6"/>
      <c r="BC184" s="6"/>
      <c r="BD184" s="6"/>
      <c r="BE184" s="6"/>
      <c r="BF184" s="6"/>
      <c r="BG184" s="6"/>
    </row>
    <row r="185" spans="3:59" x14ac:dyDescent="0.25"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  <c r="AY185" s="6"/>
      <c r="AZ185" s="6"/>
      <c r="BA185" s="6"/>
      <c r="BB185" s="6"/>
      <c r="BC185" s="6"/>
      <c r="BD185" s="6"/>
      <c r="BE185" s="6"/>
      <c r="BF185" s="6"/>
      <c r="BG185" s="6"/>
    </row>
    <row r="186" spans="3:59" x14ac:dyDescent="0.25"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  <c r="AY186" s="6"/>
      <c r="AZ186" s="6"/>
      <c r="BA186" s="6"/>
      <c r="BB186" s="6"/>
      <c r="BC186" s="6"/>
      <c r="BD186" s="6"/>
      <c r="BE186" s="6"/>
      <c r="BF186" s="6"/>
      <c r="BG186" s="6"/>
    </row>
    <row r="187" spans="3:59" x14ac:dyDescent="0.25"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  <c r="AY187" s="6"/>
      <c r="AZ187" s="6"/>
      <c r="BA187" s="6"/>
      <c r="BB187" s="6"/>
      <c r="BC187" s="6"/>
      <c r="BD187" s="6"/>
      <c r="BE187" s="6"/>
      <c r="BF187" s="6"/>
      <c r="BG187" s="6"/>
    </row>
    <row r="188" spans="3:59" x14ac:dyDescent="0.25"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  <c r="AY188" s="6"/>
      <c r="AZ188" s="6"/>
      <c r="BA188" s="6"/>
      <c r="BB188" s="6"/>
      <c r="BC188" s="6"/>
      <c r="BD188" s="6"/>
      <c r="BE188" s="6"/>
      <c r="BF188" s="6"/>
      <c r="BG188" s="6"/>
    </row>
    <row r="189" spans="3:59" x14ac:dyDescent="0.25"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  <c r="AY189" s="6"/>
      <c r="AZ189" s="6"/>
      <c r="BA189" s="6"/>
      <c r="BB189" s="6"/>
      <c r="BC189" s="6"/>
      <c r="BD189" s="6"/>
      <c r="BE189" s="6"/>
      <c r="BF189" s="6"/>
      <c r="BG189" s="6"/>
    </row>
    <row r="190" spans="3:59" x14ac:dyDescent="0.25"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  <c r="AY190" s="6"/>
      <c r="AZ190" s="6"/>
      <c r="BA190" s="6"/>
      <c r="BB190" s="6"/>
      <c r="BC190" s="6"/>
      <c r="BD190" s="6"/>
      <c r="BE190" s="6"/>
      <c r="BF190" s="6"/>
      <c r="BG190" s="6"/>
    </row>
    <row r="191" spans="3:59" x14ac:dyDescent="0.25"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W191" s="6"/>
      <c r="AX191" s="6"/>
      <c r="AY191" s="6"/>
      <c r="AZ191" s="6"/>
      <c r="BA191" s="6"/>
      <c r="BB191" s="6"/>
      <c r="BC191" s="6"/>
      <c r="BD191" s="6"/>
      <c r="BE191" s="6"/>
      <c r="BF191" s="6"/>
      <c r="BG191" s="6"/>
    </row>
    <row r="192" spans="3:59" x14ac:dyDescent="0.25"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  <c r="AV192" s="6"/>
      <c r="AW192" s="6"/>
      <c r="AX192" s="6"/>
      <c r="AY192" s="6"/>
      <c r="AZ192" s="6"/>
      <c r="BA192" s="6"/>
      <c r="BB192" s="6"/>
      <c r="BC192" s="6"/>
      <c r="BD192" s="6"/>
      <c r="BE192" s="6"/>
      <c r="BF192" s="6"/>
      <c r="BG192" s="6"/>
    </row>
    <row r="193" spans="3:59" x14ac:dyDescent="0.25"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  <c r="AY193" s="6"/>
      <c r="AZ193" s="6"/>
      <c r="BA193" s="6"/>
      <c r="BB193" s="6"/>
      <c r="BC193" s="6"/>
      <c r="BD193" s="6"/>
      <c r="BE193" s="6"/>
      <c r="BF193" s="6"/>
      <c r="BG193" s="6"/>
    </row>
    <row r="194" spans="3:59" x14ac:dyDescent="0.25"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W194" s="6"/>
      <c r="AX194" s="6"/>
      <c r="AY194" s="6"/>
      <c r="AZ194" s="6"/>
      <c r="BA194" s="6"/>
      <c r="BB194" s="6"/>
      <c r="BC194" s="6"/>
      <c r="BD194" s="6"/>
      <c r="BE194" s="6"/>
      <c r="BF194" s="6"/>
      <c r="BG194" s="6"/>
    </row>
    <row r="195" spans="3:59" x14ac:dyDescent="0.25"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6"/>
      <c r="AX195" s="6"/>
      <c r="AY195" s="6"/>
      <c r="AZ195" s="6"/>
      <c r="BA195" s="6"/>
      <c r="BB195" s="6"/>
      <c r="BC195" s="6"/>
      <c r="BD195" s="6"/>
      <c r="BE195" s="6"/>
      <c r="BF195" s="6"/>
      <c r="BG195" s="6"/>
    </row>
    <row r="196" spans="3:59" x14ac:dyDescent="0.25"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W196" s="6"/>
      <c r="AX196" s="6"/>
      <c r="AY196" s="6"/>
      <c r="AZ196" s="6"/>
      <c r="BA196" s="6"/>
      <c r="BB196" s="6"/>
      <c r="BC196" s="6"/>
      <c r="BD196" s="6"/>
      <c r="BE196" s="6"/>
      <c r="BF196" s="6"/>
      <c r="BG196" s="6"/>
    </row>
    <row r="197" spans="3:59" x14ac:dyDescent="0.25"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W197" s="6"/>
      <c r="AX197" s="6"/>
      <c r="AY197" s="6"/>
      <c r="AZ197" s="6"/>
      <c r="BA197" s="6"/>
      <c r="BB197" s="6"/>
      <c r="BC197" s="6"/>
      <c r="BD197" s="6"/>
      <c r="BE197" s="6"/>
      <c r="BF197" s="6"/>
      <c r="BG197" s="6"/>
    </row>
    <row r="198" spans="3:59" x14ac:dyDescent="0.25"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  <c r="AY198" s="6"/>
      <c r="AZ198" s="6"/>
      <c r="BA198" s="6"/>
      <c r="BB198" s="6"/>
      <c r="BC198" s="6"/>
      <c r="BD198" s="6"/>
      <c r="BE198" s="6"/>
      <c r="BF198" s="6"/>
      <c r="BG198" s="6"/>
    </row>
    <row r="199" spans="3:59" x14ac:dyDescent="0.25"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  <c r="AV199" s="6"/>
      <c r="AW199" s="6"/>
      <c r="AX199" s="6"/>
      <c r="AY199" s="6"/>
      <c r="AZ199" s="6"/>
      <c r="BA199" s="6"/>
      <c r="BB199" s="6"/>
      <c r="BC199" s="6"/>
      <c r="BD199" s="6"/>
      <c r="BE199" s="6"/>
      <c r="BF199" s="6"/>
      <c r="BG199" s="6"/>
    </row>
    <row r="200" spans="3:59" x14ac:dyDescent="0.25"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W200" s="6"/>
      <c r="AX200" s="6"/>
      <c r="AY200" s="6"/>
      <c r="AZ200" s="6"/>
      <c r="BA200" s="6"/>
      <c r="BB200" s="6"/>
      <c r="BC200" s="6"/>
      <c r="BD200" s="6"/>
      <c r="BE200" s="6"/>
      <c r="BF200" s="6"/>
      <c r="BG200" s="6"/>
    </row>
    <row r="201" spans="3:59" x14ac:dyDescent="0.25"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  <c r="AW201" s="6"/>
      <c r="AX201" s="6"/>
      <c r="AY201" s="6"/>
      <c r="AZ201" s="6"/>
      <c r="BA201" s="6"/>
      <c r="BB201" s="6"/>
      <c r="BC201" s="6"/>
      <c r="BD201" s="6"/>
      <c r="BE201" s="6"/>
      <c r="BF201" s="6"/>
      <c r="BG201" s="6"/>
    </row>
    <row r="202" spans="3:59" x14ac:dyDescent="0.25"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6"/>
      <c r="AU202" s="6"/>
      <c r="AV202" s="6"/>
      <c r="AW202" s="6"/>
      <c r="AX202" s="6"/>
      <c r="AY202" s="6"/>
      <c r="AZ202" s="6"/>
      <c r="BA202" s="6"/>
      <c r="BB202" s="6"/>
      <c r="BC202" s="6"/>
      <c r="BD202" s="6"/>
      <c r="BE202" s="6"/>
      <c r="BF202" s="6"/>
      <c r="BG202" s="6"/>
    </row>
    <row r="203" spans="3:59" x14ac:dyDescent="0.25"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6"/>
      <c r="AU203" s="6"/>
      <c r="AV203" s="6"/>
      <c r="AW203" s="6"/>
      <c r="AX203" s="6"/>
      <c r="AY203" s="6"/>
      <c r="AZ203" s="6"/>
      <c r="BA203" s="6"/>
      <c r="BB203" s="6"/>
      <c r="BC203" s="6"/>
      <c r="BD203" s="6"/>
      <c r="BE203" s="6"/>
      <c r="BF203" s="6"/>
      <c r="BG203" s="6"/>
    </row>
    <row r="204" spans="3:59" x14ac:dyDescent="0.25"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  <c r="AT204" s="6"/>
      <c r="AU204" s="6"/>
      <c r="AV204" s="6"/>
      <c r="AW204" s="6"/>
      <c r="AX204" s="6"/>
      <c r="AY204" s="6"/>
      <c r="AZ204" s="6"/>
      <c r="BA204" s="6"/>
      <c r="BB204" s="6"/>
      <c r="BC204" s="6"/>
      <c r="BD204" s="6"/>
      <c r="BE204" s="6"/>
      <c r="BF204" s="6"/>
      <c r="BG204" s="6"/>
    </row>
    <row r="205" spans="3:59" x14ac:dyDescent="0.25"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AS205" s="6"/>
      <c r="AT205" s="6"/>
      <c r="AU205" s="6"/>
      <c r="AV205" s="6"/>
      <c r="AW205" s="6"/>
      <c r="AX205" s="6"/>
      <c r="AY205" s="6"/>
      <c r="AZ205" s="6"/>
      <c r="BA205" s="6"/>
      <c r="BB205" s="6"/>
      <c r="BC205" s="6"/>
      <c r="BD205" s="6"/>
      <c r="BE205" s="6"/>
      <c r="BF205" s="6"/>
      <c r="BG205" s="6"/>
    </row>
    <row r="206" spans="3:59" x14ac:dyDescent="0.25"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/>
      <c r="AT206" s="6"/>
      <c r="AU206" s="6"/>
      <c r="AV206" s="6"/>
      <c r="AW206" s="6"/>
      <c r="AX206" s="6"/>
      <c r="AY206" s="6"/>
      <c r="AZ206" s="6"/>
      <c r="BA206" s="6"/>
      <c r="BB206" s="6"/>
      <c r="BC206" s="6"/>
      <c r="BD206" s="6"/>
      <c r="BE206" s="6"/>
      <c r="BF206" s="6"/>
      <c r="BG206" s="6"/>
    </row>
    <row r="207" spans="3:59" x14ac:dyDescent="0.25"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  <c r="AS207" s="6"/>
      <c r="AT207" s="6"/>
      <c r="AU207" s="6"/>
      <c r="AV207" s="6"/>
      <c r="AW207" s="6"/>
      <c r="AX207" s="6"/>
      <c r="AY207" s="6"/>
      <c r="AZ207" s="6"/>
      <c r="BA207" s="6"/>
      <c r="BB207" s="6"/>
      <c r="BC207" s="6"/>
      <c r="BD207" s="6"/>
      <c r="BE207" s="6"/>
      <c r="BF207" s="6"/>
      <c r="BG207" s="6"/>
    </row>
    <row r="208" spans="3:59" x14ac:dyDescent="0.25"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  <c r="AS208" s="6"/>
      <c r="AT208" s="6"/>
      <c r="AU208" s="6"/>
      <c r="AV208" s="6"/>
      <c r="AW208" s="6"/>
      <c r="AX208" s="6"/>
      <c r="AY208" s="6"/>
      <c r="AZ208" s="6"/>
      <c r="BA208" s="6"/>
      <c r="BB208" s="6"/>
      <c r="BC208" s="6"/>
      <c r="BD208" s="6"/>
      <c r="BE208" s="6"/>
      <c r="BF208" s="6"/>
      <c r="BG208" s="6"/>
    </row>
    <row r="209" spans="3:59" x14ac:dyDescent="0.25"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  <c r="AS209" s="6"/>
      <c r="AT209" s="6"/>
      <c r="AU209" s="6"/>
      <c r="AV209" s="6"/>
      <c r="AW209" s="6"/>
      <c r="AX209" s="6"/>
      <c r="AY209" s="6"/>
      <c r="AZ209" s="6"/>
      <c r="BA209" s="6"/>
      <c r="BB209" s="6"/>
      <c r="BC209" s="6"/>
      <c r="BD209" s="6"/>
      <c r="BE209" s="6"/>
      <c r="BF209" s="6"/>
      <c r="BG209" s="6"/>
    </row>
    <row r="210" spans="3:59" x14ac:dyDescent="0.25"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  <c r="AT210" s="6"/>
      <c r="AU210" s="6"/>
      <c r="AV210" s="6"/>
      <c r="AW210" s="6"/>
      <c r="AX210" s="6"/>
      <c r="AY210" s="6"/>
      <c r="AZ210" s="6"/>
      <c r="BA210" s="6"/>
      <c r="BB210" s="6"/>
      <c r="BC210" s="6"/>
      <c r="BD210" s="6"/>
      <c r="BE210" s="6"/>
      <c r="BF210" s="6"/>
      <c r="BG210" s="6"/>
    </row>
    <row r="211" spans="3:59" x14ac:dyDescent="0.25"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AS211" s="6"/>
      <c r="AT211" s="6"/>
      <c r="AU211" s="6"/>
      <c r="AV211" s="6"/>
      <c r="AW211" s="6"/>
      <c r="AX211" s="6"/>
      <c r="AY211" s="6"/>
      <c r="AZ211" s="6"/>
      <c r="BA211" s="6"/>
      <c r="BB211" s="6"/>
      <c r="BC211" s="6"/>
      <c r="BD211" s="6"/>
      <c r="BE211" s="6"/>
      <c r="BF211" s="6"/>
      <c r="BG211" s="6"/>
    </row>
    <row r="212" spans="3:59" x14ac:dyDescent="0.25"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AR212" s="6"/>
      <c r="AS212" s="6"/>
      <c r="AT212" s="6"/>
      <c r="AU212" s="6"/>
      <c r="AV212" s="6"/>
      <c r="AW212" s="6"/>
      <c r="AX212" s="6"/>
      <c r="AY212" s="6"/>
      <c r="AZ212" s="6"/>
      <c r="BA212" s="6"/>
      <c r="BB212" s="6"/>
      <c r="BC212" s="6"/>
      <c r="BD212" s="6"/>
      <c r="BE212" s="6"/>
      <c r="BF212" s="6"/>
      <c r="BG212" s="6"/>
    </row>
  </sheetData>
  <mergeCells count="53">
    <mergeCell ref="BH6:BH10"/>
    <mergeCell ref="BI6:BI10"/>
    <mergeCell ref="BJ6:BJ10"/>
    <mergeCell ref="V8:X8"/>
    <mergeCell ref="Y8:AA8"/>
    <mergeCell ref="AC8:AE8"/>
    <mergeCell ref="AF8:AH8"/>
    <mergeCell ref="AI8:AK8"/>
    <mergeCell ref="AL8:AN8"/>
    <mergeCell ref="AO8:AQ8"/>
    <mergeCell ref="BB6:BB10"/>
    <mergeCell ref="BC6:BC10"/>
    <mergeCell ref="BD6:BD10"/>
    <mergeCell ref="BE6:BE10"/>
    <mergeCell ref="BF6:BF10"/>
    <mergeCell ref="BG6:BG10"/>
    <mergeCell ref="T6:T10"/>
    <mergeCell ref="U6:U10"/>
    <mergeCell ref="V6:AA7"/>
    <mergeCell ref="AB6:AB10"/>
    <mergeCell ref="AC6:AZ7"/>
    <mergeCell ref="AR9:AT9"/>
    <mergeCell ref="AU9:AW9"/>
    <mergeCell ref="AX9:AZ9"/>
    <mergeCell ref="Y9:AA9"/>
    <mergeCell ref="AC9:AE9"/>
    <mergeCell ref="AF9:AH9"/>
    <mergeCell ref="AI9:AK9"/>
    <mergeCell ref="AL9:AN9"/>
    <mergeCell ref="AO9:AQ9"/>
    <mergeCell ref="BA6:BA10"/>
    <mergeCell ref="AR8:AT8"/>
    <mergeCell ref="AU8:AW8"/>
    <mergeCell ref="AX8:AZ8"/>
    <mergeCell ref="V9:X9"/>
    <mergeCell ref="S6:S10"/>
    <mergeCell ref="H6:H10"/>
    <mergeCell ref="I6:I10"/>
    <mergeCell ref="J6:J10"/>
    <mergeCell ref="K6:K10"/>
    <mergeCell ref="L6:L10"/>
    <mergeCell ref="M6:M10"/>
    <mergeCell ref="N6:N10"/>
    <mergeCell ref="O6:O10"/>
    <mergeCell ref="P6:P10"/>
    <mergeCell ref="Q6:Q10"/>
    <mergeCell ref="R6:R10"/>
    <mergeCell ref="G6:G10"/>
    <mergeCell ref="B6:B10"/>
    <mergeCell ref="C6:C10"/>
    <mergeCell ref="D6:D10"/>
    <mergeCell ref="E6:E10"/>
    <mergeCell ref="F6:F10"/>
  </mergeCells>
  <conditionalFormatting sqref="BC11:BD11">
    <cfRule type="cellIs" dxfId="0" priority="1" stopIfTrue="1" operator="equal">
      <formula>"gugur"</formula>
    </cfRule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ADM OFFICE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2022-02-09T07:52:58Z</dcterms:created>
  <dcterms:modified xsi:type="dcterms:W3CDTF">2022-04-09T21:59:11Z</dcterms:modified>
</cp:coreProperties>
</file>